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-my.sharepoint.com/personal/raml03_vse_cz/Documents/Plocha/"/>
    </mc:Choice>
  </mc:AlternateContent>
  <xr:revisionPtr revIDLastSave="0" documentId="8_{D4E9C647-039C-A944-AB61-98BC4AD8E2B4}" xr6:coauthVersionLast="47" xr6:coauthVersionMax="47" xr10:uidLastSave="{00000000-0000-0000-0000-000000000000}"/>
  <bookViews>
    <workbookView xWindow="-108" yWindow="-108" windowWidth="23256" windowHeight="12576" activeTab="7" xr2:uid="{119481F8-24A1-4075-A90A-5165C08F5976}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8" l="1"/>
  <c r="M16" i="8"/>
  <c r="L16" i="8"/>
  <c r="K16" i="8"/>
  <c r="J16" i="8"/>
  <c r="I16" i="8"/>
  <c r="H16" i="8"/>
  <c r="G16" i="8"/>
  <c r="F16" i="8"/>
  <c r="E16" i="8"/>
  <c r="D16" i="8"/>
  <c r="C16" i="8"/>
  <c r="B16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I8" i="8"/>
  <c r="D8" i="8"/>
  <c r="B6" i="8"/>
  <c r="B4" i="8"/>
  <c r="B3" i="8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I8" i="7"/>
  <c r="D8" i="7"/>
  <c r="B6" i="7"/>
  <c r="B4" i="7"/>
  <c r="B3" i="7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L11" i="6"/>
  <c r="J11" i="6"/>
  <c r="I11" i="6"/>
  <c r="H11" i="6"/>
  <c r="G11" i="6"/>
  <c r="F11" i="6"/>
  <c r="E11" i="6"/>
  <c r="D11" i="6"/>
  <c r="C11" i="6"/>
  <c r="B11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I8" i="6"/>
  <c r="D8" i="6"/>
  <c r="B6" i="6"/>
  <c r="B4" i="6"/>
  <c r="B3" i="6"/>
  <c r="K11" i="6"/>
  <c r="M11" i="6"/>
  <c r="N11" i="6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I8" i="5"/>
  <c r="D8" i="5"/>
  <c r="B6" i="5"/>
  <c r="B4" i="5"/>
  <c r="B3" i="5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I8" i="4"/>
  <c r="D8" i="4"/>
  <c r="B6" i="4"/>
  <c r="B4" i="4"/>
  <c r="B3" i="4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I8" i="2"/>
  <c r="D8" i="2"/>
  <c r="B6" i="2"/>
  <c r="B4" i="2"/>
  <c r="B3" i="2"/>
</calcChain>
</file>

<file path=xl/sharedStrings.xml><?xml version="1.0" encoding="utf-8"?>
<sst xmlns="http://schemas.openxmlformats.org/spreadsheetml/2006/main" count="165" uniqueCount="45">
  <si>
    <t>CELKEM</t>
  </si>
  <si>
    <t>Pořadí</t>
  </si>
  <si>
    <t>Jméno</t>
  </si>
  <si>
    <t>Oddíl</t>
  </si>
  <si>
    <t>D</t>
  </si>
  <si>
    <t>A</t>
  </si>
  <si>
    <t>E</t>
  </si>
  <si>
    <t>Srážka</t>
  </si>
  <si>
    <t>Celkem</t>
  </si>
  <si>
    <t>Led(n)ová vločka</t>
  </si>
  <si>
    <t>Tábor  21.1.2023</t>
  </si>
  <si>
    <t>Kategorie: I - Naděje mladší B - 2014, 2013</t>
  </si>
  <si>
    <t>BN</t>
  </si>
  <si>
    <t>Lib.náčiní</t>
  </si>
  <si>
    <t>Dieva Daria</t>
  </si>
  <si>
    <t>SK Triumf Praha</t>
  </si>
  <si>
    <t>Hyblerová Olivie</t>
  </si>
  <si>
    <t>Barešová Adéla</t>
  </si>
  <si>
    <t>TJ Sokol Pouchov</t>
  </si>
  <si>
    <t>Kramárová Vanesa</t>
  </si>
  <si>
    <t>Vaculová Nikola</t>
  </si>
  <si>
    <t>TJ Sokol Bernartice</t>
  </si>
  <si>
    <t>VÝSLEDKOVÁ LISTINA</t>
  </si>
  <si>
    <t>Kategorie: III. - Naděje starší B  - 2012, 2011</t>
  </si>
  <si>
    <t>Bielienko Anna</t>
  </si>
  <si>
    <t>TJSK Prague</t>
  </si>
  <si>
    <t>Kotová Karolína</t>
  </si>
  <si>
    <t>TJ Sokol Hodkovičky</t>
  </si>
  <si>
    <t>Michlová Natálie</t>
  </si>
  <si>
    <t>Pavlova Valeriia</t>
  </si>
  <si>
    <t>Kudrnová Kristina</t>
  </si>
  <si>
    <t>SKP MG Brno</t>
  </si>
  <si>
    <t>Korovina Sofiia</t>
  </si>
  <si>
    <t>Procházková Beata</t>
  </si>
  <si>
    <t>GSK Tábor</t>
  </si>
  <si>
    <t>Křížovská Adéla</t>
  </si>
  <si>
    <t>Akademie moderní gymnastiky KP</t>
  </si>
  <si>
    <t>Gruszková Ellen</t>
  </si>
  <si>
    <t>La Pirouette Jeseník</t>
  </si>
  <si>
    <t>Bártlová Stela</t>
  </si>
  <si>
    <t>TJ Jiskra Humpolec</t>
  </si>
  <si>
    <t>Strupková Sára</t>
  </si>
  <si>
    <t>Randusová Nikoleta</t>
  </si>
  <si>
    <t>6-7</t>
  </si>
  <si>
    <t>MIMO SOUTEŽ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</si>
</sst>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/>
    <xf numFmtId="0" fontId="1" fillId="0" borderId="16" xfId="0" applyFont="1" applyBorder="1"/>
    <xf numFmtId="0" fontId="4" fillId="0" borderId="18" xfId="0" applyFont="1" applyBorder="1"/>
    <xf numFmtId="2" fontId="1" fillId="0" borderId="18" xfId="0" applyNumberFormat="1" applyFont="1" applyBorder="1"/>
    <xf numFmtId="0" fontId="1" fillId="0" borderId="25" xfId="0" applyFont="1" applyBorder="1"/>
    <xf numFmtId="0" fontId="0" fillId="0" borderId="26" xfId="0" applyBorder="1"/>
    <xf numFmtId="2" fontId="0" fillId="0" borderId="27" xfId="0" applyNumberFormat="1" applyBorder="1"/>
    <xf numFmtId="2" fontId="0" fillId="0" borderId="28" xfId="0" applyNumberFormat="1" applyBorder="1"/>
    <xf numFmtId="2" fontId="0" fillId="0" borderId="29" xfId="0" applyNumberFormat="1" applyBorder="1"/>
    <xf numFmtId="2" fontId="0" fillId="0" borderId="25" xfId="0" applyNumberFormat="1" applyBorder="1"/>
    <xf numFmtId="2" fontId="0" fillId="0" borderId="30" xfId="0" applyNumberFormat="1" applyBorder="1"/>
    <xf numFmtId="2" fontId="0" fillId="0" borderId="31" xfId="0" applyNumberFormat="1" applyBorder="1"/>
    <xf numFmtId="2" fontId="0" fillId="0" borderId="32" xfId="0" applyNumberFormat="1" applyBorder="1"/>
    <xf numFmtId="2" fontId="1" fillId="0" borderId="25" xfId="0" applyNumberFormat="1" applyFont="1" applyBorder="1"/>
    <xf numFmtId="0" fontId="1" fillId="0" borderId="33" xfId="0" applyFont="1" applyBorder="1"/>
    <xf numFmtId="0" fontId="0" fillId="0" borderId="34" xfId="0" applyBorder="1"/>
    <xf numFmtId="0" fontId="4" fillId="0" borderId="7" xfId="0" applyFon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2" fontId="0" fillId="0" borderId="33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2" fontId="0" fillId="0" borderId="40" xfId="0" applyNumberFormat="1" applyBorder="1"/>
    <xf numFmtId="2" fontId="1" fillId="0" borderId="33" xfId="0" applyNumberFormat="1" applyFont="1" applyBorder="1"/>
    <xf numFmtId="0" fontId="5" fillId="0" borderId="0" xfId="0" applyFo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9" fontId="1" fillId="0" borderId="25" xfId="0" applyNumberFormat="1" applyFont="1" applyBorder="1" applyAlignment="1">
      <alignment horizontal="right"/>
    </xf>
    <xf numFmtId="2" fontId="0" fillId="0" borderId="0" xfId="0" applyNumberFormat="1"/>
    <xf numFmtId="0" fontId="1" fillId="0" borderId="42" xfId="0" applyFont="1" applyBorder="1"/>
    <xf numFmtId="0" fontId="0" fillId="0" borderId="5" xfId="0" applyBorder="1"/>
    <xf numFmtId="0" fontId="0" fillId="0" borderId="42" xfId="0" applyBorder="1"/>
    <xf numFmtId="2" fontId="0" fillId="0" borderId="14" xfId="0" applyNumberFormat="1" applyBorder="1"/>
    <xf numFmtId="2" fontId="0" fillId="0" borderId="41" xfId="0" applyNumberFormat="1" applyBorder="1"/>
    <xf numFmtId="2" fontId="0" fillId="0" borderId="15" xfId="0" applyNumberFormat="1" applyBorder="1"/>
    <xf numFmtId="2" fontId="0" fillId="0" borderId="42" xfId="0" applyNumberFormat="1" applyBorder="1"/>
    <xf numFmtId="2" fontId="0" fillId="0" borderId="3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1" fillId="0" borderId="42" xfId="0" applyNumberFormat="1" applyFont="1" applyBorder="1"/>
    <xf numFmtId="0" fontId="1" fillId="0" borderId="17" xfId="0" applyFont="1" applyBorder="1"/>
    <xf numFmtId="0" fontId="6" fillId="0" borderId="18" xfId="0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3" xfId="0" applyNumberFormat="1" applyFont="1" applyBorder="1"/>
    <xf numFmtId="2" fontId="1" fillId="0" borderId="24" xfId="0" applyNumberFormat="1" applyFont="1" applyBorder="1"/>
    <xf numFmtId="0" fontId="1" fillId="0" borderId="26" xfId="0" applyFont="1" applyBorder="1"/>
    <xf numFmtId="2" fontId="1" fillId="0" borderId="27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2" fontId="1" fillId="0" borderId="31" xfId="0" applyNumberFormat="1" applyFont="1" applyBorder="1"/>
    <xf numFmtId="2" fontId="1" fillId="0" borderId="32" xfId="0" applyNumberFormat="1" applyFont="1" applyBorder="1"/>
    <xf numFmtId="0" fontId="1" fillId="0" borderId="34" xfId="0" applyFont="1" applyBorder="1"/>
    <xf numFmtId="0" fontId="6" fillId="0" borderId="7" xfId="0" applyFont="1" applyBorder="1"/>
    <xf numFmtId="2" fontId="1" fillId="0" borderId="35" xfId="0" applyNumberFormat="1" applyFont="1" applyBorder="1"/>
    <xf numFmtId="2" fontId="1" fillId="0" borderId="36" xfId="0" applyNumberFormat="1" applyFont="1" applyBorder="1"/>
    <xf numFmtId="2" fontId="1" fillId="0" borderId="37" xfId="0" applyNumberFormat="1" applyFont="1" applyBorder="1"/>
    <xf numFmtId="2" fontId="1" fillId="0" borderId="38" xfId="0" applyNumberFormat="1" applyFont="1" applyBorder="1"/>
    <xf numFmtId="2" fontId="1" fillId="0" borderId="39" xfId="0" applyNumberFormat="1" applyFont="1" applyBorder="1"/>
    <xf numFmtId="2" fontId="1" fillId="0" borderId="40" xfId="0" applyNumberFormat="1" applyFont="1" applyBorder="1"/>
    <xf numFmtId="0" fontId="1" fillId="0" borderId="18" xfId="0" applyFont="1" applyBorder="1"/>
    <xf numFmtId="0" fontId="1" fillId="0" borderId="7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externalLink" Target="externalLinks/externalLink5.xml" /><Relationship Id="rId1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externalLink" Target="externalLinks/externalLink4.xml" /><Relationship Id="rId1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externalLink" Target="externalLinks/externalLink3.xml" /><Relationship Id="rId5" Type="http://schemas.openxmlformats.org/officeDocument/2006/relationships/worksheet" Target="worksheets/sheet5.xml" /><Relationship Id="rId15" Type="http://schemas.openxmlformats.org/officeDocument/2006/relationships/theme" Target="theme/theme1.xml" /><Relationship Id="rId10" Type="http://schemas.openxmlformats.org/officeDocument/2006/relationships/externalLink" Target="externalLinks/externalLink2.xml" /><Relationship Id="rId4" Type="http://schemas.openxmlformats.org/officeDocument/2006/relationships/worksheet" Target="worksheets/sheet4.xml" /><Relationship Id="rId9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6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Lednov&#225;%20vlo&#269;ka%202023/II.kat.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Lednov&#225;%20vlo&#269;ka%202023/IV.kat.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Lednov&#225;%20vlo&#269;ka%202023/V.kat..xlsx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Lednov&#225;%20vlo&#269;ka%202023/VI.kat..xlsx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Lednov&#225;%20vlo&#269;ka%202023/VII.kat..xlsx" TargetMode="External" 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Lednov&#225;%20vlo&#269;ka%202023/VIII.kat.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21.1.2023</v>
          </cell>
        </row>
        <row r="6">
          <cell r="B6" t="str">
            <v>Kategorie: II. - Naděje mladší B - 2014, 2013 - 2 libovolná náčiní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TJ Sokol Bernartice</v>
          </cell>
        </row>
        <row r="10">
          <cell r="C10" t="str">
            <v>TJ Jiskra Humpolec</v>
          </cell>
        </row>
        <row r="11">
          <cell r="C11" t="str">
            <v>GSK Tábor</v>
          </cell>
        </row>
      </sheetData>
      <sheetData sheetId="1">
        <row r="9">
          <cell r="B9" t="str">
            <v>Klasnová Michaela</v>
          </cell>
          <cell r="E9">
            <v>3.3</v>
          </cell>
          <cell r="J9">
            <v>6.0999999999999988</v>
          </cell>
          <cell r="O9">
            <v>6.65</v>
          </cell>
          <cell r="Q9">
            <v>16.049999999999997</v>
          </cell>
        </row>
        <row r="10">
          <cell r="E10">
            <v>3.6</v>
          </cell>
          <cell r="J10">
            <v>6.85</v>
          </cell>
          <cell r="O10">
            <v>6.95</v>
          </cell>
          <cell r="Q10">
            <v>17.399999999999999</v>
          </cell>
          <cell r="R10">
            <v>33.449999999999996</v>
          </cell>
        </row>
        <row r="11">
          <cell r="B11" t="str">
            <v>Kolesnik Sofiia</v>
          </cell>
          <cell r="E11">
            <v>2.5999999999999996</v>
          </cell>
          <cell r="J11">
            <v>5.85</v>
          </cell>
          <cell r="O11">
            <v>5.5500000000000007</v>
          </cell>
          <cell r="Q11">
            <v>14</v>
          </cell>
        </row>
        <row r="12">
          <cell r="E12">
            <v>1.7</v>
          </cell>
          <cell r="J12">
            <v>5.25</v>
          </cell>
          <cell r="O12">
            <v>5.55</v>
          </cell>
          <cell r="Q12">
            <v>12.5</v>
          </cell>
          <cell r="R12">
            <v>26.5</v>
          </cell>
        </row>
        <row r="13">
          <cell r="B13" t="str">
            <v>Boháčová Ellen Anna</v>
          </cell>
          <cell r="E13">
            <v>1.6</v>
          </cell>
          <cell r="J13">
            <v>4.9499999999999993</v>
          </cell>
          <cell r="O13">
            <v>4.8500000000000014</v>
          </cell>
          <cell r="Q13">
            <v>11.4</v>
          </cell>
        </row>
        <row r="14">
          <cell r="E14">
            <v>1.4</v>
          </cell>
          <cell r="J14">
            <v>4.8</v>
          </cell>
          <cell r="O14">
            <v>7</v>
          </cell>
          <cell r="Q14">
            <v>13.2</v>
          </cell>
          <cell r="R14">
            <v>24.6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21.1.2023</v>
          </cell>
        </row>
        <row r="6">
          <cell r="B6" t="str">
            <v>Kategorie: IV. - Naděje starší A - 2012, 2011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La Pirouette Jeseník</v>
          </cell>
        </row>
        <row r="12">
          <cell r="C12" t="str">
            <v>La Pirouette Jeseník</v>
          </cell>
        </row>
        <row r="13">
          <cell r="C13" t="str">
            <v>TJSK Prague</v>
          </cell>
        </row>
        <row r="15">
          <cell r="C15" t="str">
            <v>TJ Sokol Hodkovičky</v>
          </cell>
        </row>
        <row r="17">
          <cell r="C17" t="str">
            <v>SKP MG Brno</v>
          </cell>
        </row>
        <row r="18">
          <cell r="C18" t="str">
            <v>La Pirouette Jeseník</v>
          </cell>
        </row>
        <row r="19">
          <cell r="C19" t="str">
            <v>La Pirouette Jeseník</v>
          </cell>
        </row>
        <row r="20">
          <cell r="C20" t="str">
            <v>Akademie moderní gymnastiky KP</v>
          </cell>
        </row>
        <row r="23">
          <cell r="C23" t="str">
            <v>SKP MG Brno</v>
          </cell>
        </row>
      </sheetData>
      <sheetData sheetId="1">
        <row r="9">
          <cell r="B9" t="str">
            <v>Verešová Scarlett</v>
          </cell>
          <cell r="E9">
            <v>3.7</v>
          </cell>
          <cell r="J9">
            <v>6.6</v>
          </cell>
          <cell r="O9">
            <v>5.5</v>
          </cell>
          <cell r="Q9">
            <v>15.8</v>
          </cell>
        </row>
        <row r="10">
          <cell r="E10">
            <v>2</v>
          </cell>
          <cell r="J10">
            <v>6</v>
          </cell>
          <cell r="O10">
            <v>4.6499999999999995</v>
          </cell>
          <cell r="P10">
            <v>0.6</v>
          </cell>
          <cell r="Q10">
            <v>12.049999999999999</v>
          </cell>
          <cell r="R10">
            <v>27.85</v>
          </cell>
        </row>
        <row r="15">
          <cell r="B15" t="str">
            <v>Němcová Elena</v>
          </cell>
          <cell r="E15">
            <v>2.8</v>
          </cell>
          <cell r="J15">
            <v>6.0500000000000007</v>
          </cell>
          <cell r="O15">
            <v>6.4500000000000011</v>
          </cell>
          <cell r="Q15">
            <v>15.300000000000002</v>
          </cell>
        </row>
        <row r="16">
          <cell r="E16">
            <v>3.0999999999999996</v>
          </cell>
          <cell r="J16">
            <v>5.2</v>
          </cell>
          <cell r="O16">
            <v>5.3</v>
          </cell>
          <cell r="Q16">
            <v>13.600000000000001</v>
          </cell>
          <cell r="R16">
            <v>28.900000000000006</v>
          </cell>
        </row>
        <row r="17">
          <cell r="B17" t="str">
            <v>Dimova Nika</v>
          </cell>
          <cell r="E17">
            <v>6.2</v>
          </cell>
          <cell r="J17">
            <v>6.8999999999999995</v>
          </cell>
          <cell r="O17">
            <v>6.75</v>
          </cell>
          <cell r="Q17">
            <v>19.850000000000001</v>
          </cell>
        </row>
        <row r="18">
          <cell r="E18">
            <v>5.8</v>
          </cell>
          <cell r="J18">
            <v>6.5</v>
          </cell>
          <cell r="O18">
            <v>6.35</v>
          </cell>
          <cell r="Q18">
            <v>18.649999999999999</v>
          </cell>
          <cell r="R18">
            <v>38.5</v>
          </cell>
        </row>
        <row r="21">
          <cell r="B21" t="str">
            <v>Kinder Sydney</v>
          </cell>
          <cell r="E21">
            <v>4.2</v>
          </cell>
          <cell r="J21">
            <v>6.8000000000000007</v>
          </cell>
          <cell r="O21">
            <v>6.95</v>
          </cell>
          <cell r="Q21">
            <v>17.95</v>
          </cell>
        </row>
        <row r="22">
          <cell r="E22">
            <v>4.7</v>
          </cell>
          <cell r="J22">
            <v>6.5500000000000007</v>
          </cell>
          <cell r="O22">
            <v>6.6</v>
          </cell>
          <cell r="Q22">
            <v>17.850000000000001</v>
          </cell>
          <cell r="R22">
            <v>35.799999999999997</v>
          </cell>
        </row>
        <row r="25">
          <cell r="B25" t="str">
            <v>Slavíková Kristýna</v>
          </cell>
          <cell r="E25">
            <v>8.6999999999999993</v>
          </cell>
          <cell r="J25">
            <v>7.75</v>
          </cell>
          <cell r="O25">
            <v>8.15</v>
          </cell>
          <cell r="Q25">
            <v>24.6</v>
          </cell>
        </row>
        <row r="26">
          <cell r="E26">
            <v>8.9</v>
          </cell>
          <cell r="J26">
            <v>7.9</v>
          </cell>
          <cell r="O26">
            <v>8.0500000000000007</v>
          </cell>
          <cell r="Q26">
            <v>24.85</v>
          </cell>
          <cell r="R26">
            <v>49.45</v>
          </cell>
        </row>
        <row r="27">
          <cell r="B27" t="str">
            <v>Planá Rozálie</v>
          </cell>
          <cell r="E27">
            <v>5.7</v>
          </cell>
          <cell r="J27">
            <v>6.9999999999999991</v>
          </cell>
          <cell r="O27">
            <v>7.2000000000000011</v>
          </cell>
          <cell r="Q27">
            <v>19.899999999999999</v>
          </cell>
        </row>
        <row r="28">
          <cell r="E28">
            <v>5.6</v>
          </cell>
          <cell r="J28">
            <v>6.1000000000000014</v>
          </cell>
          <cell r="O28">
            <v>7</v>
          </cell>
          <cell r="Q28">
            <v>18.700000000000003</v>
          </cell>
          <cell r="R28">
            <v>38.6</v>
          </cell>
        </row>
        <row r="29">
          <cell r="B29" t="str">
            <v>Vyhnánková Anna</v>
          </cell>
          <cell r="E29">
            <v>3.9</v>
          </cell>
          <cell r="J29">
            <v>5.7499999999999991</v>
          </cell>
          <cell r="O29">
            <v>6.25</v>
          </cell>
          <cell r="Q29">
            <v>15.899999999999999</v>
          </cell>
        </row>
        <row r="30">
          <cell r="E30">
            <v>4.4000000000000004</v>
          </cell>
          <cell r="J30">
            <v>6.3500000000000005</v>
          </cell>
          <cell r="O30">
            <v>6.5500000000000007</v>
          </cell>
          <cell r="Q30">
            <v>17.3</v>
          </cell>
          <cell r="R30">
            <v>33.200000000000003</v>
          </cell>
        </row>
        <row r="31">
          <cell r="B31" t="str">
            <v>Posavádová Nora</v>
          </cell>
          <cell r="E31">
            <v>3.5</v>
          </cell>
          <cell r="J31">
            <v>6.6</v>
          </cell>
          <cell r="O31">
            <v>6.8500000000000005</v>
          </cell>
          <cell r="Q31">
            <v>16.95</v>
          </cell>
        </row>
        <row r="32">
          <cell r="E32">
            <v>2.9000000000000004</v>
          </cell>
          <cell r="O32">
            <v>6.6</v>
          </cell>
          <cell r="Q32">
            <v>15.6</v>
          </cell>
          <cell r="R32">
            <v>32.549999999999997</v>
          </cell>
        </row>
        <row r="37">
          <cell r="B37" t="str">
            <v>Storozhuk Alisa</v>
          </cell>
          <cell r="E37">
            <v>4.8000000000000007</v>
          </cell>
          <cell r="J37">
            <v>5.9</v>
          </cell>
          <cell r="O37">
            <v>6.3000000000000007</v>
          </cell>
          <cell r="Q37">
            <v>17</v>
          </cell>
        </row>
        <row r="38">
          <cell r="E38">
            <v>4.9000000000000004</v>
          </cell>
          <cell r="J38">
            <v>6.5</v>
          </cell>
          <cell r="O38">
            <v>7.1</v>
          </cell>
          <cell r="Q38">
            <v>18.5</v>
          </cell>
          <cell r="R38">
            <v>35.5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21.1.2023</v>
          </cell>
        </row>
        <row r="6">
          <cell r="B6" t="str">
            <v>Kategorie: V. - Juniorky B - 2010, 2009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TJ Sokol Bernartice</v>
          </cell>
        </row>
        <row r="10">
          <cell r="C10" t="str">
            <v>SK Triumf Praha</v>
          </cell>
        </row>
        <row r="11">
          <cell r="C11" t="str">
            <v>GSK Tábor</v>
          </cell>
        </row>
        <row r="13">
          <cell r="C13" t="str">
            <v>GSK Tábor</v>
          </cell>
        </row>
        <row r="14">
          <cell r="C14" t="str">
            <v>TJ Jiskra Humpolec</v>
          </cell>
        </row>
      </sheetData>
      <sheetData sheetId="1">
        <row r="9">
          <cell r="B9" t="str">
            <v>Fedáková Johana</v>
          </cell>
          <cell r="E9">
            <v>4.5</v>
          </cell>
          <cell r="J9">
            <v>6.6000000000000014</v>
          </cell>
          <cell r="O9">
            <v>7.1</v>
          </cell>
          <cell r="Q9">
            <v>18.200000000000003</v>
          </cell>
        </row>
        <row r="10">
          <cell r="E10">
            <v>3.2</v>
          </cell>
          <cell r="J10">
            <v>6.2</v>
          </cell>
          <cell r="O10">
            <v>6.25</v>
          </cell>
          <cell r="Q10">
            <v>15.65</v>
          </cell>
          <cell r="R10">
            <v>33.85</v>
          </cell>
        </row>
        <row r="11">
          <cell r="B11" t="str">
            <v>Bubeníčková Erika</v>
          </cell>
          <cell r="E11">
            <v>4.7</v>
          </cell>
          <cell r="J11">
            <v>5.85</v>
          </cell>
          <cell r="O11">
            <v>7.45</v>
          </cell>
          <cell r="Q11">
            <v>18</v>
          </cell>
        </row>
        <row r="12">
          <cell r="E12">
            <v>4.9000000000000004</v>
          </cell>
          <cell r="J12">
            <v>6.2499999999999991</v>
          </cell>
          <cell r="O12">
            <v>7</v>
          </cell>
          <cell r="Q12">
            <v>18.149999999999999</v>
          </cell>
          <cell r="R12">
            <v>36.15</v>
          </cell>
        </row>
        <row r="13">
          <cell r="B13" t="str">
            <v>Míková Eliška</v>
          </cell>
          <cell r="E13">
            <v>3.9000000000000004</v>
          </cell>
          <cell r="J13">
            <v>5.9</v>
          </cell>
          <cell r="O13">
            <v>6.4499999999999993</v>
          </cell>
          <cell r="Q13">
            <v>16.25</v>
          </cell>
        </row>
        <row r="14">
          <cell r="E14">
            <v>3</v>
          </cell>
          <cell r="J14">
            <v>6.0500000000000007</v>
          </cell>
          <cell r="O14">
            <v>5.9</v>
          </cell>
          <cell r="Q14">
            <v>14.950000000000001</v>
          </cell>
          <cell r="R14">
            <v>31.200000000000003</v>
          </cell>
        </row>
        <row r="17">
          <cell r="B17" t="str">
            <v>Potužníková Natálie</v>
          </cell>
          <cell r="E17">
            <v>4.4000000000000004</v>
          </cell>
          <cell r="J17">
            <v>6.8000000000000007</v>
          </cell>
          <cell r="O17">
            <v>6.65</v>
          </cell>
          <cell r="Q17">
            <v>17.850000000000001</v>
          </cell>
        </row>
        <row r="18">
          <cell r="E18">
            <v>4.3</v>
          </cell>
          <cell r="J18">
            <v>6.8999999999999995</v>
          </cell>
          <cell r="O18">
            <v>6.4500000000000011</v>
          </cell>
          <cell r="Q18">
            <v>17.649999999999999</v>
          </cell>
          <cell r="R18">
            <v>35.5</v>
          </cell>
        </row>
        <row r="19">
          <cell r="B19" t="str">
            <v>Rollová Hana</v>
          </cell>
          <cell r="E19">
            <v>1.2</v>
          </cell>
          <cell r="J19">
            <v>4.6499999999999995</v>
          </cell>
          <cell r="O19">
            <v>6.15</v>
          </cell>
          <cell r="Q19">
            <v>12</v>
          </cell>
        </row>
        <row r="20">
          <cell r="E20">
            <v>2.1</v>
          </cell>
          <cell r="J20">
            <v>4.2499999999999991</v>
          </cell>
          <cell r="O20">
            <v>5.4499999999999993</v>
          </cell>
          <cell r="Q20">
            <v>11.799999999999999</v>
          </cell>
          <cell r="R20">
            <v>23.799999999999997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21.1.2023</v>
          </cell>
        </row>
        <row r="6">
          <cell r="B6" t="str">
            <v>Kategorie: VI. Juniorky B - 2008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TJ Sokol Hodkovičky</v>
          </cell>
        </row>
        <row r="10">
          <cell r="C10" t="str">
            <v>TJ Sokol Bernartice</v>
          </cell>
        </row>
        <row r="11">
          <cell r="C11" t="str">
            <v>TJSK Prague</v>
          </cell>
        </row>
        <row r="12">
          <cell r="C12" t="str">
            <v>La Pirouette Jeseník</v>
          </cell>
        </row>
        <row r="13">
          <cell r="C13" t="str">
            <v>GSK Tábor</v>
          </cell>
        </row>
        <row r="14">
          <cell r="C14" t="str">
            <v>TJ Sokol Hodkovičky</v>
          </cell>
        </row>
        <row r="15">
          <cell r="C15" t="str">
            <v>TJ Sokol Hodkovičky</v>
          </cell>
        </row>
        <row r="16">
          <cell r="C16" t="str">
            <v>GSK Tábor</v>
          </cell>
        </row>
        <row r="17">
          <cell r="C17" t="str">
            <v>TJ Jiskra Humpolec</v>
          </cell>
        </row>
      </sheetData>
      <sheetData sheetId="1">
        <row r="9">
          <cell r="B9" t="str">
            <v>Kodýdková Adina</v>
          </cell>
          <cell r="E9">
            <v>5.3000000000000007</v>
          </cell>
          <cell r="J9">
            <v>6.1</v>
          </cell>
          <cell r="O9">
            <v>6.1</v>
          </cell>
          <cell r="Q9">
            <v>17.5</v>
          </cell>
        </row>
        <row r="10">
          <cell r="E10">
            <v>5.0999999999999996</v>
          </cell>
          <cell r="J10">
            <v>6.1</v>
          </cell>
          <cell r="O10">
            <v>6.4500000000000011</v>
          </cell>
          <cell r="P10">
            <v>0.6</v>
          </cell>
          <cell r="Q10">
            <v>17.049999999999997</v>
          </cell>
          <cell r="R10">
            <v>34.549999999999997</v>
          </cell>
        </row>
        <row r="11">
          <cell r="B11" t="str">
            <v>Staňková Sofie</v>
          </cell>
          <cell r="E11">
            <v>3.6</v>
          </cell>
          <cell r="J11">
            <v>5.8000000000000007</v>
          </cell>
          <cell r="O11">
            <v>6.8000000000000007</v>
          </cell>
          <cell r="Q11">
            <v>16.200000000000003</v>
          </cell>
        </row>
        <row r="12">
          <cell r="E12">
            <v>3.9</v>
          </cell>
          <cell r="J12">
            <v>6.1000000000000005</v>
          </cell>
          <cell r="O12">
            <v>7.05</v>
          </cell>
          <cell r="Q12">
            <v>17.05</v>
          </cell>
          <cell r="R12">
            <v>33.25</v>
          </cell>
        </row>
        <row r="13">
          <cell r="B13" t="str">
            <v>Orenko Valeriia</v>
          </cell>
          <cell r="E13">
            <v>6.5</v>
          </cell>
          <cell r="J13">
            <v>7.75</v>
          </cell>
          <cell r="O13">
            <v>7.6</v>
          </cell>
          <cell r="Q13">
            <v>21.85</v>
          </cell>
        </row>
        <row r="14">
          <cell r="E14">
            <v>6</v>
          </cell>
          <cell r="J14">
            <v>7.1</v>
          </cell>
          <cell r="O14">
            <v>7.55</v>
          </cell>
          <cell r="Q14">
            <v>20.65</v>
          </cell>
          <cell r="R14">
            <v>42.5</v>
          </cell>
        </row>
        <row r="15">
          <cell r="B15" t="str">
            <v>Spillerová Dominika</v>
          </cell>
          <cell r="E15">
            <v>4.9000000000000004</v>
          </cell>
          <cell r="J15">
            <v>6.4500000000000011</v>
          </cell>
          <cell r="O15">
            <v>6.1500000000000012</v>
          </cell>
          <cell r="Q15">
            <v>17.500000000000004</v>
          </cell>
        </row>
        <row r="16">
          <cell r="E16">
            <v>5.7</v>
          </cell>
          <cell r="J16">
            <v>6</v>
          </cell>
          <cell r="O16">
            <v>5.6</v>
          </cell>
          <cell r="P16">
            <v>0.6</v>
          </cell>
          <cell r="Q16">
            <v>16.699999999999996</v>
          </cell>
          <cell r="R16">
            <v>34.200000000000003</v>
          </cell>
        </row>
        <row r="17">
          <cell r="B17" t="str">
            <v>Procházková Kristina</v>
          </cell>
          <cell r="E17">
            <v>4.4000000000000004</v>
          </cell>
          <cell r="J17">
            <v>6.25</v>
          </cell>
          <cell r="O17">
            <v>7.15</v>
          </cell>
          <cell r="Q17">
            <v>17.8</v>
          </cell>
        </row>
        <row r="18">
          <cell r="E18">
            <v>3.3</v>
          </cell>
          <cell r="J18">
            <v>6.4500000000000011</v>
          </cell>
          <cell r="O18">
            <v>6.3999999999999986</v>
          </cell>
          <cell r="Q18">
            <v>16.149999999999999</v>
          </cell>
          <cell r="R18">
            <v>33.950000000000003</v>
          </cell>
        </row>
        <row r="19">
          <cell r="B19" t="str">
            <v>Wright Ella Luisa</v>
          </cell>
          <cell r="E19">
            <v>5</v>
          </cell>
          <cell r="J19">
            <v>6.3999999999999995</v>
          </cell>
          <cell r="O19">
            <v>5.5500000000000007</v>
          </cell>
          <cell r="P19">
            <v>0.6</v>
          </cell>
          <cell r="Q19">
            <v>16.349999999999998</v>
          </cell>
        </row>
        <row r="20">
          <cell r="E20">
            <v>4.5999999999999996</v>
          </cell>
          <cell r="J20">
            <v>6.1999999999999993</v>
          </cell>
          <cell r="O20">
            <v>6.2999999999999989</v>
          </cell>
          <cell r="Q20">
            <v>17.099999999999998</v>
          </cell>
          <cell r="R20">
            <v>33.449999999999996</v>
          </cell>
        </row>
        <row r="21">
          <cell r="B21" t="str">
            <v>Wright Isabel Mia</v>
          </cell>
          <cell r="E21">
            <v>3.9</v>
          </cell>
          <cell r="J21">
            <v>5.9</v>
          </cell>
          <cell r="O21">
            <v>6.6</v>
          </cell>
          <cell r="Q21">
            <v>16.399999999999999</v>
          </cell>
        </row>
        <row r="22">
          <cell r="E22">
            <v>3.8000000000000003</v>
          </cell>
          <cell r="J22">
            <v>6.4499999999999993</v>
          </cell>
          <cell r="O22">
            <v>6.8000000000000007</v>
          </cell>
          <cell r="Q22">
            <v>17.05</v>
          </cell>
          <cell r="R22">
            <v>33.450000000000003</v>
          </cell>
        </row>
        <row r="23">
          <cell r="B23" t="str">
            <v>Kadlecová Andrea</v>
          </cell>
          <cell r="E23">
            <v>5</v>
          </cell>
          <cell r="J23">
            <v>6.5</v>
          </cell>
          <cell r="O23">
            <v>6.1999999999999993</v>
          </cell>
          <cell r="Q23">
            <v>17.7</v>
          </cell>
        </row>
        <row r="24">
          <cell r="E24">
            <v>5.4</v>
          </cell>
          <cell r="J24">
            <v>7.05</v>
          </cell>
          <cell r="O24">
            <v>7.35</v>
          </cell>
          <cell r="Q24">
            <v>19.799999999999997</v>
          </cell>
          <cell r="R24">
            <v>37.5</v>
          </cell>
        </row>
        <row r="25">
          <cell r="B25" t="str">
            <v>Kalinová Eva</v>
          </cell>
          <cell r="E25">
            <v>3.1</v>
          </cell>
          <cell r="J25">
            <v>4.7000000000000011</v>
          </cell>
          <cell r="O25">
            <v>5.95</v>
          </cell>
          <cell r="Q25">
            <v>13.75</v>
          </cell>
        </row>
        <row r="26">
          <cell r="E26">
            <v>3</v>
          </cell>
          <cell r="J26">
            <v>4.5500000000000007</v>
          </cell>
          <cell r="O26">
            <v>4.7500000000000009</v>
          </cell>
          <cell r="Q26">
            <v>12.3</v>
          </cell>
          <cell r="R26">
            <v>26.05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21.1.2023</v>
          </cell>
        </row>
        <row r="6">
          <cell r="B6" t="str">
            <v>Kategorie: VII. - Juniorky A</v>
          </cell>
        </row>
        <row r="8">
          <cell r="D8" t="str">
            <v>Lib.náčiní</v>
          </cell>
          <cell r="E8" t="str">
            <v>Lib.náčiní</v>
          </cell>
        </row>
        <row r="10">
          <cell r="C10" t="str">
            <v>TJ Sokol Hodkovičky</v>
          </cell>
        </row>
        <row r="11">
          <cell r="C11" t="str">
            <v>TJ Sokol Pouchov</v>
          </cell>
        </row>
        <row r="12">
          <cell r="C12" t="str">
            <v>TJ Sokol Hodkovičky</v>
          </cell>
        </row>
        <row r="13">
          <cell r="C13" t="str">
            <v>SKP MG Brno</v>
          </cell>
        </row>
        <row r="16">
          <cell r="C16" t="str">
            <v>Akademie moderní gymnastiky KP</v>
          </cell>
        </row>
        <row r="17">
          <cell r="C17" t="str">
            <v>TJ Sokol Hodkovičky</v>
          </cell>
        </row>
        <row r="18">
          <cell r="C18" t="str">
            <v>SK Triumf Praha</v>
          </cell>
        </row>
        <row r="19">
          <cell r="C19" t="str">
            <v>TJ Sokol Hodkovičky</v>
          </cell>
        </row>
      </sheetData>
      <sheetData sheetId="1">
        <row r="11">
          <cell r="B11" t="str">
            <v>Obstová Tereza</v>
          </cell>
          <cell r="E11">
            <v>7.2</v>
          </cell>
          <cell r="J11">
            <v>7.8999999999999995</v>
          </cell>
          <cell r="O11">
            <v>7.55</v>
          </cell>
          <cell r="Q11">
            <v>22.65</v>
          </cell>
        </row>
        <row r="12">
          <cell r="E12">
            <v>6.4</v>
          </cell>
          <cell r="J12">
            <v>7.1499999999999995</v>
          </cell>
          <cell r="O12">
            <v>7.4</v>
          </cell>
          <cell r="Q12">
            <v>20.950000000000003</v>
          </cell>
          <cell r="R12">
            <v>43.6</v>
          </cell>
        </row>
        <row r="13">
          <cell r="B13" t="str">
            <v>Helingerová Hana Monika</v>
          </cell>
          <cell r="E13">
            <v>5.3</v>
          </cell>
          <cell r="J13">
            <v>6.25</v>
          </cell>
          <cell r="O13">
            <v>6.6499999999999995</v>
          </cell>
          <cell r="P13">
            <v>0.3</v>
          </cell>
          <cell r="Q13">
            <v>17.899999999999999</v>
          </cell>
        </row>
        <row r="14">
          <cell r="E14">
            <v>3.6</v>
          </cell>
          <cell r="J14">
            <v>6.35</v>
          </cell>
          <cell r="O14">
            <v>5.2000000000000011</v>
          </cell>
          <cell r="Q14">
            <v>15.15</v>
          </cell>
          <cell r="R14">
            <v>33.049999999999997</v>
          </cell>
        </row>
        <row r="15">
          <cell r="B15" t="str">
            <v>Křížková Barbora</v>
          </cell>
          <cell r="E15">
            <v>6.5</v>
          </cell>
          <cell r="J15">
            <v>6.5</v>
          </cell>
          <cell r="O15">
            <v>6.9499999999999993</v>
          </cell>
          <cell r="Q15">
            <v>19.95</v>
          </cell>
        </row>
        <row r="16">
          <cell r="E16">
            <v>3.9</v>
          </cell>
          <cell r="J16">
            <v>6.4</v>
          </cell>
          <cell r="O16">
            <v>5.6999999999999984</v>
          </cell>
          <cell r="Q16">
            <v>16</v>
          </cell>
          <cell r="R16">
            <v>35.950000000000003</v>
          </cell>
        </row>
        <row r="17">
          <cell r="B17" t="str">
            <v>Elederová Nela</v>
          </cell>
          <cell r="E17">
            <v>7.1999999999999993</v>
          </cell>
          <cell r="J17">
            <v>7.1</v>
          </cell>
          <cell r="O17">
            <v>7.15</v>
          </cell>
          <cell r="Q17">
            <v>21.45</v>
          </cell>
        </row>
        <row r="18">
          <cell r="E18">
            <v>8.1999999999999993</v>
          </cell>
          <cell r="J18">
            <v>7.4499999999999993</v>
          </cell>
          <cell r="O18">
            <v>7.0500000000000007</v>
          </cell>
          <cell r="Q18">
            <v>22.7</v>
          </cell>
          <cell r="R18">
            <v>44.15</v>
          </cell>
        </row>
        <row r="23">
          <cell r="B23" t="str">
            <v>Posavádová Stella</v>
          </cell>
          <cell r="E23">
            <v>3.6</v>
          </cell>
          <cell r="J23">
            <v>6.15</v>
          </cell>
          <cell r="O23">
            <v>6.0500000000000007</v>
          </cell>
          <cell r="Q23">
            <v>15.8</v>
          </cell>
        </row>
        <row r="24">
          <cell r="E24">
            <v>3.3</v>
          </cell>
          <cell r="J24">
            <v>5.9</v>
          </cell>
          <cell r="O24">
            <v>5.8999999999999995</v>
          </cell>
          <cell r="Q24">
            <v>15.099999999999998</v>
          </cell>
          <cell r="R24">
            <v>30.9</v>
          </cell>
        </row>
        <row r="25">
          <cell r="B25" t="str">
            <v>Langronová Natálie</v>
          </cell>
          <cell r="E25">
            <v>5.6999999999999993</v>
          </cell>
          <cell r="J25">
            <v>6.6000000000000014</v>
          </cell>
          <cell r="O25">
            <v>6.2999999999999989</v>
          </cell>
          <cell r="Q25">
            <v>18.600000000000001</v>
          </cell>
        </row>
        <row r="26">
          <cell r="E26">
            <v>5.0999999999999996</v>
          </cell>
          <cell r="J26">
            <v>6.2999999999999989</v>
          </cell>
          <cell r="O26">
            <v>7</v>
          </cell>
          <cell r="Q26">
            <v>18.399999999999999</v>
          </cell>
          <cell r="R26">
            <v>37</v>
          </cell>
        </row>
        <row r="27">
          <cell r="B27" t="str">
            <v>Borková Amelie</v>
          </cell>
          <cell r="E27">
            <v>4.9000000000000004</v>
          </cell>
          <cell r="J27">
            <v>6.3500000000000014</v>
          </cell>
          <cell r="O27">
            <v>6.4500000000000011</v>
          </cell>
          <cell r="Q27">
            <v>17.700000000000003</v>
          </cell>
        </row>
        <row r="28">
          <cell r="E28">
            <v>5.3000000000000007</v>
          </cell>
          <cell r="J28">
            <v>6.25</v>
          </cell>
          <cell r="O28">
            <v>6.8500000000000005</v>
          </cell>
          <cell r="Q28">
            <v>18.400000000000002</v>
          </cell>
          <cell r="R28">
            <v>36.100000000000009</v>
          </cell>
        </row>
        <row r="29">
          <cell r="B29" t="str">
            <v>Babištová Johana</v>
          </cell>
          <cell r="E29">
            <v>6</v>
          </cell>
          <cell r="J29">
            <v>7.9499999999999993</v>
          </cell>
          <cell r="O29">
            <v>7</v>
          </cell>
          <cell r="Q29">
            <v>20.95</v>
          </cell>
        </row>
        <row r="30">
          <cell r="E30">
            <v>6.1</v>
          </cell>
          <cell r="J30">
            <v>7.85</v>
          </cell>
          <cell r="O30">
            <v>6.75</v>
          </cell>
          <cell r="Q30">
            <v>20.7</v>
          </cell>
          <cell r="R30">
            <v>41.65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Led(n)ová vločka</v>
          </cell>
        </row>
        <row r="4">
          <cell r="B4" t="str">
            <v>Tábor  21.1.2023</v>
          </cell>
        </row>
        <row r="6">
          <cell r="B6" t="str">
            <v>Kategorie: VIII. - Seniorky A</v>
          </cell>
        </row>
        <row r="8">
          <cell r="D8" t="str">
            <v>Lib.náčiní</v>
          </cell>
          <cell r="E8" t="str">
            <v>Lib.náčiní</v>
          </cell>
        </row>
        <row r="9">
          <cell r="C9" t="str">
            <v>TJ Sokol Hodkovičky</v>
          </cell>
        </row>
        <row r="11">
          <cell r="C11" t="str">
            <v>SKP MG Brno</v>
          </cell>
        </row>
        <row r="12">
          <cell r="C12" t="str">
            <v>GSK Tábor</v>
          </cell>
        </row>
        <row r="15">
          <cell r="C15" t="str">
            <v>TJ Sokol Hodkovičky</v>
          </cell>
        </row>
      </sheetData>
      <sheetData sheetId="1">
        <row r="9">
          <cell r="B9" t="str">
            <v>Havlíková Karolína</v>
          </cell>
          <cell r="E9">
            <v>13.2</v>
          </cell>
          <cell r="J9">
            <v>8.6</v>
          </cell>
          <cell r="O9">
            <v>8.6999999999999993</v>
          </cell>
          <cell r="Q9">
            <v>30.499999999999996</v>
          </cell>
        </row>
        <row r="10">
          <cell r="E10">
            <v>11.73</v>
          </cell>
          <cell r="J10">
            <v>8.1</v>
          </cell>
          <cell r="O10">
            <v>7.7</v>
          </cell>
          <cell r="Q10">
            <v>27.529999999999998</v>
          </cell>
          <cell r="R10">
            <v>58.029999999999994</v>
          </cell>
        </row>
        <row r="13">
          <cell r="B13" t="str">
            <v>Kudrnová Lucie</v>
          </cell>
          <cell r="E13">
            <v>9.1000000000000014</v>
          </cell>
          <cell r="J13">
            <v>7.1499999999999995</v>
          </cell>
          <cell r="O13">
            <v>3.8499999999999996</v>
          </cell>
          <cell r="P13">
            <v>0.3</v>
          </cell>
          <cell r="Q13">
            <v>19.8</v>
          </cell>
        </row>
        <row r="14">
          <cell r="E14">
            <v>9.1999999999999993</v>
          </cell>
          <cell r="J14">
            <v>7.5500000000000007</v>
          </cell>
          <cell r="O14">
            <v>6.8500000000000005</v>
          </cell>
          <cell r="Q14">
            <v>23.6</v>
          </cell>
          <cell r="R14">
            <v>43.400000000000006</v>
          </cell>
        </row>
        <row r="15">
          <cell r="B15" t="str">
            <v>Deimová Anna</v>
          </cell>
          <cell r="E15">
            <v>6.9</v>
          </cell>
          <cell r="J15">
            <v>6.4</v>
          </cell>
          <cell r="O15">
            <v>4.7500000000000009</v>
          </cell>
          <cell r="P15">
            <v>0.9</v>
          </cell>
          <cell r="Q15">
            <v>17.150000000000002</v>
          </cell>
        </row>
        <row r="16">
          <cell r="E16">
            <v>9.1</v>
          </cell>
          <cell r="J16">
            <v>7.6499999999999995</v>
          </cell>
          <cell r="O16">
            <v>7.0500000000000007</v>
          </cell>
          <cell r="Q16">
            <v>23.8</v>
          </cell>
          <cell r="R16">
            <v>40.950000000000003</v>
          </cell>
        </row>
        <row r="21">
          <cell r="B21" t="str">
            <v>Nováková Adéla</v>
          </cell>
          <cell r="E21">
            <v>5.5</v>
          </cell>
          <cell r="J21">
            <v>6.9499999999999993</v>
          </cell>
          <cell r="O21">
            <v>6.1499999999999986</v>
          </cell>
          <cell r="Q21">
            <v>18.599999999999998</v>
          </cell>
        </row>
        <row r="22">
          <cell r="E22">
            <v>5.3</v>
          </cell>
          <cell r="J22">
            <v>7.3</v>
          </cell>
          <cell r="O22">
            <v>6.45</v>
          </cell>
          <cell r="P22">
            <v>0.3</v>
          </cell>
          <cell r="Q22">
            <v>18.75</v>
          </cell>
          <cell r="R22">
            <v>37.349999999999994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E075-560F-4638-BCFC-4501F0FA403F}">
  <dimension ref="A2:N13"/>
  <sheetViews>
    <sheetView workbookViewId="0">
      <selection activeCell="A15" sqref="A15"/>
    </sheetView>
  </sheetViews>
  <sheetFormatPr defaultRowHeight="15" x14ac:dyDescent="0.2"/>
  <cols>
    <col min="1" max="1" width="6.72265625" customWidth="1"/>
    <col min="2" max="2" width="18.29296875" customWidth="1"/>
    <col min="3" max="3" width="18.96484375" customWidth="1"/>
  </cols>
  <sheetData>
    <row r="2" spans="1:14" ht="21" x14ac:dyDescent="0.3">
      <c r="B2" s="41" t="s">
        <v>9</v>
      </c>
      <c r="E2" s="41"/>
    </row>
    <row r="3" spans="1:14" x14ac:dyDescent="0.2">
      <c r="B3" t="s">
        <v>10</v>
      </c>
    </row>
    <row r="4" spans="1:14" ht="29.25" x14ac:dyDescent="0.4">
      <c r="B4" s="1"/>
      <c r="E4" s="1"/>
    </row>
    <row r="5" spans="1:14" x14ac:dyDescent="0.2">
      <c r="B5" s="2" t="s">
        <v>11</v>
      </c>
      <c r="E5" s="2"/>
    </row>
    <row r="6" spans="1:14" ht="15.75" thickBot="1" x14ac:dyDescent="0.25"/>
    <row r="7" spans="1:14" ht="15.75" thickBot="1" x14ac:dyDescent="0.25">
      <c r="A7" s="4"/>
      <c r="B7" s="5"/>
      <c r="C7" s="5"/>
      <c r="D7" s="82" t="s">
        <v>12</v>
      </c>
      <c r="E7" s="82"/>
      <c r="F7" s="82"/>
      <c r="G7" s="82"/>
      <c r="H7" s="82"/>
      <c r="I7" s="83" t="s">
        <v>13</v>
      </c>
      <c r="J7" s="82"/>
      <c r="K7" s="82"/>
      <c r="L7" s="82"/>
      <c r="M7" s="84"/>
      <c r="N7" s="6" t="s">
        <v>0</v>
      </c>
    </row>
    <row r="8" spans="1:14" ht="15.75" thickBot="1" x14ac:dyDescent="0.25">
      <c r="A8" s="7" t="s">
        <v>1</v>
      </c>
      <c r="B8" s="8" t="s">
        <v>2</v>
      </c>
      <c r="C8" s="8" t="s">
        <v>3</v>
      </c>
      <c r="D8" s="9" t="s">
        <v>4</v>
      </c>
      <c r="E8" s="10" t="s">
        <v>5</v>
      </c>
      <c r="F8" s="11" t="s">
        <v>6</v>
      </c>
      <c r="G8" s="8" t="s">
        <v>7</v>
      </c>
      <c r="H8" s="12" t="s">
        <v>8</v>
      </c>
      <c r="I8" s="13" t="s">
        <v>4</v>
      </c>
      <c r="J8" s="14" t="s">
        <v>5</v>
      </c>
      <c r="K8" s="15" t="s">
        <v>6</v>
      </c>
      <c r="L8" s="42" t="s">
        <v>7</v>
      </c>
      <c r="M8" s="43" t="s">
        <v>8</v>
      </c>
      <c r="N8" s="16"/>
    </row>
    <row r="9" spans="1:14" x14ac:dyDescent="0.2">
      <c r="A9" s="17">
        <v>1</v>
      </c>
      <c r="B9" s="57" t="s">
        <v>14</v>
      </c>
      <c r="C9" s="58" t="s">
        <v>15</v>
      </c>
      <c r="D9" s="59">
        <v>3.4</v>
      </c>
      <c r="E9" s="60">
        <v>6.75</v>
      </c>
      <c r="F9" s="61">
        <v>7.25</v>
      </c>
      <c r="G9" s="19">
        <v>0</v>
      </c>
      <c r="H9" s="62">
        <v>17.399999999999999</v>
      </c>
      <c r="I9" s="63">
        <v>3.4000000000000004</v>
      </c>
      <c r="J9" s="64">
        <v>5.4000000000000012</v>
      </c>
      <c r="K9" s="59">
        <v>5.5000000000000009</v>
      </c>
      <c r="L9" s="60">
        <v>0.6</v>
      </c>
      <c r="M9" s="19">
        <v>13.700000000000001</v>
      </c>
      <c r="N9" s="19">
        <v>31.1</v>
      </c>
    </row>
    <row r="10" spans="1:14" x14ac:dyDescent="0.2">
      <c r="A10" s="20">
        <v>2</v>
      </c>
      <c r="B10" s="65" t="s">
        <v>16</v>
      </c>
      <c r="C10" s="58" t="s">
        <v>15</v>
      </c>
      <c r="D10" s="66">
        <v>2.6</v>
      </c>
      <c r="E10" s="67">
        <v>5.5499999999999989</v>
      </c>
      <c r="F10" s="68">
        <v>6.4499999999999993</v>
      </c>
      <c r="G10" s="29">
        <v>0</v>
      </c>
      <c r="H10" s="69">
        <v>14.599999999999998</v>
      </c>
      <c r="I10" s="70">
        <v>2.7</v>
      </c>
      <c r="J10" s="71">
        <v>5.8500000000000005</v>
      </c>
      <c r="K10" s="66">
        <v>6.05</v>
      </c>
      <c r="L10" s="67">
        <v>0</v>
      </c>
      <c r="M10" s="29">
        <v>14.600000000000001</v>
      </c>
      <c r="N10" s="29">
        <v>29.2</v>
      </c>
    </row>
    <row r="11" spans="1:14" x14ac:dyDescent="0.2">
      <c r="A11" s="20">
        <v>3</v>
      </c>
      <c r="B11" s="65" t="s">
        <v>17</v>
      </c>
      <c r="C11" s="58" t="s">
        <v>18</v>
      </c>
      <c r="D11" s="66">
        <v>2.6</v>
      </c>
      <c r="E11" s="67">
        <v>6.65</v>
      </c>
      <c r="F11" s="68">
        <v>6.5</v>
      </c>
      <c r="G11" s="29">
        <v>0</v>
      </c>
      <c r="H11" s="69">
        <v>15.75</v>
      </c>
      <c r="I11" s="70">
        <v>2.1</v>
      </c>
      <c r="J11" s="71">
        <v>5.2499999999999991</v>
      </c>
      <c r="K11" s="66">
        <v>4.9000000000000004</v>
      </c>
      <c r="L11" s="67">
        <v>0</v>
      </c>
      <c r="M11" s="29">
        <v>12.25</v>
      </c>
      <c r="N11" s="29">
        <v>28</v>
      </c>
    </row>
    <row r="12" spans="1:14" x14ac:dyDescent="0.2">
      <c r="A12" s="20">
        <v>4</v>
      </c>
      <c r="B12" s="21" t="s">
        <v>19</v>
      </c>
      <c r="C12" s="18" t="s">
        <v>18</v>
      </c>
      <c r="D12" s="22">
        <v>2.1</v>
      </c>
      <c r="E12" s="23">
        <v>6.6999999999999993</v>
      </c>
      <c r="F12" s="24">
        <v>6.4499999999999993</v>
      </c>
      <c r="G12" s="25">
        <v>0</v>
      </c>
      <c r="H12" s="26">
        <v>15.249999999999998</v>
      </c>
      <c r="I12" s="27">
        <v>1.4</v>
      </c>
      <c r="J12" s="28">
        <v>5.8500000000000005</v>
      </c>
      <c r="K12" s="22">
        <v>4.3500000000000014</v>
      </c>
      <c r="L12" s="23">
        <v>0</v>
      </c>
      <c r="M12" s="25">
        <v>11.600000000000001</v>
      </c>
      <c r="N12" s="29">
        <v>26.85</v>
      </c>
    </row>
    <row r="13" spans="1:14" ht="15.75" thickBot="1" x14ac:dyDescent="0.25">
      <c r="A13" s="30">
        <v>5</v>
      </c>
      <c r="B13" s="31" t="s">
        <v>20</v>
      </c>
      <c r="C13" s="32" t="s">
        <v>21</v>
      </c>
      <c r="D13" s="33">
        <v>1.3</v>
      </c>
      <c r="E13" s="34">
        <v>5.5500000000000007</v>
      </c>
      <c r="F13" s="35">
        <v>5.4500000000000011</v>
      </c>
      <c r="G13" s="36">
        <v>0</v>
      </c>
      <c r="H13" s="37">
        <v>12.3</v>
      </c>
      <c r="I13" s="38">
        <v>1.5</v>
      </c>
      <c r="J13" s="39">
        <v>5.3000000000000007</v>
      </c>
      <c r="K13" s="33">
        <v>5.75</v>
      </c>
      <c r="L13" s="34">
        <v>0</v>
      </c>
      <c r="M13" s="36">
        <v>12.55</v>
      </c>
      <c r="N13" s="40">
        <v>24.85</v>
      </c>
    </row>
  </sheetData>
  <mergeCells count="2">
    <mergeCell ref="D7:H7"/>
    <mergeCell ref="I7:M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D0BDB-72D6-465B-8FDD-86A916FCB1D7}">
  <dimension ref="A1:N12"/>
  <sheetViews>
    <sheetView workbookViewId="0">
      <selection activeCell="A10" sqref="A10:N12"/>
    </sheetView>
  </sheetViews>
  <sheetFormatPr defaultRowHeight="15" x14ac:dyDescent="0.2"/>
  <cols>
    <col min="1" max="1" width="6.58984375" customWidth="1"/>
    <col min="2" max="2" width="19.90625" customWidth="1"/>
    <col min="3" max="3" width="15.73828125" customWidth="1"/>
  </cols>
  <sheetData>
    <row r="1" spans="1:14" ht="21" x14ac:dyDescent="0.3">
      <c r="B1" s="41" t="s">
        <v>22</v>
      </c>
    </row>
    <row r="3" spans="1:14" ht="29.25" x14ac:dyDescent="0.4">
      <c r="B3" s="1" t="str">
        <f>[1]List1!B3</f>
        <v>Led(n)ová vločka</v>
      </c>
    </row>
    <row r="4" spans="1:14" x14ac:dyDescent="0.2">
      <c r="B4" s="2" t="str">
        <f>[1]List1!B4</f>
        <v>Tábor  21.1.2023</v>
      </c>
    </row>
    <row r="6" spans="1:14" x14ac:dyDescent="0.2">
      <c r="B6" s="3" t="str">
        <f>[1]List1!B6</f>
        <v>Kategorie: II. - Naděje mladší B - 2014, 2013 - 2 libovolná náčiní</v>
      </c>
    </row>
    <row r="7" spans="1:14" ht="15.75" thickBot="1" x14ac:dyDescent="0.25"/>
    <row r="8" spans="1:14" ht="15.75" thickBot="1" x14ac:dyDescent="0.25">
      <c r="A8" s="4"/>
      <c r="B8" s="5"/>
      <c r="C8" s="5"/>
      <c r="D8" s="82" t="str">
        <f>[1]List1!D8</f>
        <v>Lib.náčiní</v>
      </c>
      <c r="E8" s="82"/>
      <c r="F8" s="82"/>
      <c r="G8" s="82"/>
      <c r="H8" s="82"/>
      <c r="I8" s="83" t="str">
        <f>[1]List1!E8</f>
        <v>Lib.náčiní</v>
      </c>
      <c r="J8" s="82"/>
      <c r="K8" s="82"/>
      <c r="L8" s="82"/>
      <c r="M8" s="84"/>
      <c r="N8" s="6" t="s">
        <v>0</v>
      </c>
    </row>
    <row r="9" spans="1:14" ht="15.75" thickBot="1" x14ac:dyDescent="0.25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8" t="s">
        <v>7</v>
      </c>
      <c r="H9" s="12" t="s">
        <v>8</v>
      </c>
      <c r="I9" s="13" t="s">
        <v>4</v>
      </c>
      <c r="J9" s="14" t="s">
        <v>5</v>
      </c>
      <c r="K9" s="15" t="s">
        <v>6</v>
      </c>
      <c r="L9" s="42" t="s">
        <v>7</v>
      </c>
      <c r="M9" s="43" t="s">
        <v>8</v>
      </c>
      <c r="N9" s="16"/>
    </row>
    <row r="10" spans="1:14" x14ac:dyDescent="0.2">
      <c r="A10" s="17">
        <v>1</v>
      </c>
      <c r="B10" s="57" t="str">
        <f>[1]List2!B9</f>
        <v>Klasnová Michaela</v>
      </c>
      <c r="C10" s="58" t="str">
        <f>[1]List1!C9</f>
        <v>TJ Sokol Bernartice</v>
      </c>
      <c r="D10" s="59">
        <f>[1]List2!E9</f>
        <v>3.3</v>
      </c>
      <c r="E10" s="60">
        <f>[1]List2!J9</f>
        <v>6.0999999999999988</v>
      </c>
      <c r="F10" s="61">
        <f>[1]List2!O9</f>
        <v>6.65</v>
      </c>
      <c r="G10" s="19">
        <f>[1]List2!P9</f>
        <v>0</v>
      </c>
      <c r="H10" s="62">
        <f>[1]List2!Q9</f>
        <v>16.049999999999997</v>
      </c>
      <c r="I10" s="63">
        <f>[1]List2!E10</f>
        <v>3.6</v>
      </c>
      <c r="J10" s="64">
        <f>[1]List2!J10</f>
        <v>6.85</v>
      </c>
      <c r="K10" s="59">
        <f>[1]List2!O10</f>
        <v>6.95</v>
      </c>
      <c r="L10" s="60">
        <f>[1]List2!P10</f>
        <v>0</v>
      </c>
      <c r="M10" s="19">
        <f>[1]List2!Q10</f>
        <v>17.399999999999999</v>
      </c>
      <c r="N10" s="19">
        <f>[1]List2!R10</f>
        <v>33.449999999999996</v>
      </c>
    </row>
    <row r="11" spans="1:14" x14ac:dyDescent="0.2">
      <c r="A11" s="20">
        <v>2</v>
      </c>
      <c r="B11" s="65" t="str">
        <f>[1]List2!B11</f>
        <v>Kolesnik Sofiia</v>
      </c>
      <c r="C11" s="58" t="str">
        <f>[1]List1!C10</f>
        <v>TJ Jiskra Humpolec</v>
      </c>
      <c r="D11" s="66">
        <f>[1]List2!E11</f>
        <v>2.5999999999999996</v>
      </c>
      <c r="E11" s="67">
        <f>[1]List2!J11</f>
        <v>5.85</v>
      </c>
      <c r="F11" s="68">
        <f>[1]List2!O11</f>
        <v>5.5500000000000007</v>
      </c>
      <c r="G11" s="29">
        <f>[1]List2!P11</f>
        <v>0</v>
      </c>
      <c r="H11" s="69">
        <f>[1]List2!Q11</f>
        <v>14</v>
      </c>
      <c r="I11" s="70">
        <f>[1]List2!E12</f>
        <v>1.7</v>
      </c>
      <c r="J11" s="71">
        <f>[1]List2!J12</f>
        <v>5.25</v>
      </c>
      <c r="K11" s="66">
        <f>[1]List2!O12</f>
        <v>5.55</v>
      </c>
      <c r="L11" s="67">
        <f>[1]List2!P12</f>
        <v>0</v>
      </c>
      <c r="M11" s="29">
        <f>[1]List2!Q12</f>
        <v>12.5</v>
      </c>
      <c r="N11" s="29">
        <f>[1]List2!R12</f>
        <v>26.5</v>
      </c>
    </row>
    <row r="12" spans="1:14" ht="15.75" thickBot="1" x14ac:dyDescent="0.25">
      <c r="A12" s="30">
        <v>3</v>
      </c>
      <c r="B12" s="72" t="str">
        <f>[1]List2!B13</f>
        <v>Boháčová Ellen Anna</v>
      </c>
      <c r="C12" s="73" t="str">
        <f>[1]List1!C11</f>
        <v>GSK Tábor</v>
      </c>
      <c r="D12" s="74">
        <f>[1]List2!E13</f>
        <v>1.6</v>
      </c>
      <c r="E12" s="75">
        <f>[1]List2!J13</f>
        <v>4.9499999999999993</v>
      </c>
      <c r="F12" s="76">
        <f>[1]List2!O13</f>
        <v>4.8500000000000014</v>
      </c>
      <c r="G12" s="40">
        <f>[1]List2!P13</f>
        <v>0</v>
      </c>
      <c r="H12" s="77">
        <f>[1]List2!Q13</f>
        <v>11.4</v>
      </c>
      <c r="I12" s="78">
        <f>[1]List2!E14</f>
        <v>1.4</v>
      </c>
      <c r="J12" s="79">
        <f>[1]List2!J14</f>
        <v>4.8</v>
      </c>
      <c r="K12" s="74">
        <f>[1]List2!O14</f>
        <v>7</v>
      </c>
      <c r="L12" s="75">
        <f>[1]List2!P14</f>
        <v>0</v>
      </c>
      <c r="M12" s="40">
        <f>[1]List2!Q14</f>
        <v>13.2</v>
      </c>
      <c r="N12" s="40">
        <f>[1]List2!R14</f>
        <v>24.6</v>
      </c>
    </row>
  </sheetData>
  <mergeCells count="2">
    <mergeCell ref="D8:H8"/>
    <mergeCell ref="I8:M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245C-9E29-4A8C-849F-9DC115A11263}">
  <dimension ref="A1:N19"/>
  <sheetViews>
    <sheetView workbookViewId="0">
      <selection activeCell="A20" sqref="A20"/>
    </sheetView>
  </sheetViews>
  <sheetFormatPr defaultRowHeight="15" x14ac:dyDescent="0.2"/>
  <cols>
    <col min="1" max="1" width="6.58984375" customWidth="1"/>
    <col min="2" max="2" width="17.484375" customWidth="1"/>
    <col min="3" max="3" width="23.67578125" customWidth="1"/>
  </cols>
  <sheetData>
    <row r="1" spans="1:14" ht="21" x14ac:dyDescent="0.3">
      <c r="B1" s="41" t="s">
        <v>9</v>
      </c>
      <c r="D1" s="41"/>
      <c r="F1" s="41"/>
    </row>
    <row r="2" spans="1:14" x14ac:dyDescent="0.2">
      <c r="B2" t="s">
        <v>10</v>
      </c>
    </row>
    <row r="3" spans="1:14" ht="29.25" x14ac:dyDescent="0.4">
      <c r="B3" s="1"/>
      <c r="D3" s="1"/>
      <c r="F3" s="1"/>
    </row>
    <row r="4" spans="1:14" x14ac:dyDescent="0.2">
      <c r="B4" s="2" t="s">
        <v>23</v>
      </c>
      <c r="D4" s="2"/>
      <c r="F4" s="2"/>
    </row>
    <row r="5" spans="1:14" ht="15.75" thickBot="1" x14ac:dyDescent="0.25"/>
    <row r="6" spans="1:14" ht="15.75" thickBot="1" x14ac:dyDescent="0.25">
      <c r="A6" s="4"/>
      <c r="B6" s="5"/>
      <c r="C6" s="5"/>
      <c r="D6" s="82" t="s">
        <v>13</v>
      </c>
      <c r="E6" s="82"/>
      <c r="F6" s="82"/>
      <c r="G6" s="82"/>
      <c r="H6" s="82"/>
      <c r="I6" s="83" t="s">
        <v>13</v>
      </c>
      <c r="J6" s="82"/>
      <c r="K6" s="82"/>
      <c r="L6" s="82"/>
      <c r="M6" s="84"/>
      <c r="N6" s="6" t="s">
        <v>0</v>
      </c>
    </row>
    <row r="7" spans="1:14" ht="15.75" thickBot="1" x14ac:dyDescent="0.25">
      <c r="A7" s="7" t="s">
        <v>1</v>
      </c>
      <c r="B7" s="8" t="s">
        <v>2</v>
      </c>
      <c r="C7" s="8" t="s">
        <v>3</v>
      </c>
      <c r="D7" s="9" t="s">
        <v>4</v>
      </c>
      <c r="E7" s="10" t="s">
        <v>5</v>
      </c>
      <c r="F7" s="11" t="s">
        <v>6</v>
      </c>
      <c r="G7" s="8" t="s">
        <v>7</v>
      </c>
      <c r="H7" s="12" t="s">
        <v>8</v>
      </c>
      <c r="I7" s="13" t="s">
        <v>4</v>
      </c>
      <c r="J7" s="14" t="s">
        <v>5</v>
      </c>
      <c r="K7" s="15" t="s">
        <v>6</v>
      </c>
      <c r="L7" s="42" t="s">
        <v>7</v>
      </c>
      <c r="M7" s="43" t="s">
        <v>8</v>
      </c>
      <c r="N7" s="16"/>
    </row>
    <row r="8" spans="1:14" x14ac:dyDescent="0.2">
      <c r="A8" s="17">
        <v>1</v>
      </c>
      <c r="B8" s="57" t="s">
        <v>24</v>
      </c>
      <c r="C8" s="58" t="s">
        <v>25</v>
      </c>
      <c r="D8" s="59">
        <v>5.0999999999999996</v>
      </c>
      <c r="E8" s="60">
        <v>6.4999999999999991</v>
      </c>
      <c r="F8" s="61">
        <v>7.3000000000000007</v>
      </c>
      <c r="G8" s="19">
        <v>0</v>
      </c>
      <c r="H8" s="62">
        <v>18.899999999999999</v>
      </c>
      <c r="I8" s="63">
        <v>4.2</v>
      </c>
      <c r="J8" s="64">
        <v>5.6499999999999995</v>
      </c>
      <c r="K8" s="59">
        <v>6.25</v>
      </c>
      <c r="L8" s="60">
        <v>0</v>
      </c>
      <c r="M8" s="19">
        <v>16.100000000000001</v>
      </c>
      <c r="N8" s="19">
        <v>35</v>
      </c>
    </row>
    <row r="9" spans="1:14" x14ac:dyDescent="0.2">
      <c r="A9" s="20">
        <v>2</v>
      </c>
      <c r="B9" s="65" t="s">
        <v>26</v>
      </c>
      <c r="C9" s="58" t="s">
        <v>27</v>
      </c>
      <c r="D9" s="66">
        <v>5.2</v>
      </c>
      <c r="E9" s="67">
        <v>6.6000000000000005</v>
      </c>
      <c r="F9" s="68">
        <v>7</v>
      </c>
      <c r="G9" s="29">
        <v>0</v>
      </c>
      <c r="H9" s="69">
        <v>18.8</v>
      </c>
      <c r="I9" s="70">
        <v>3.3000000000000003</v>
      </c>
      <c r="J9" s="71">
        <v>6.15</v>
      </c>
      <c r="K9" s="66">
        <v>6.2999999999999989</v>
      </c>
      <c r="L9" s="67">
        <v>0</v>
      </c>
      <c r="M9" s="29">
        <v>15.75</v>
      </c>
      <c r="N9" s="29">
        <v>34.549999999999997</v>
      </c>
    </row>
    <row r="10" spans="1:14" x14ac:dyDescent="0.2">
      <c r="A10" s="20">
        <v>3</v>
      </c>
      <c r="B10" s="65" t="s">
        <v>28</v>
      </c>
      <c r="C10" s="58" t="s">
        <v>27</v>
      </c>
      <c r="D10" s="66">
        <v>3.9000000000000004</v>
      </c>
      <c r="E10" s="67">
        <v>6.1499999999999986</v>
      </c>
      <c r="F10" s="68">
        <v>6.7</v>
      </c>
      <c r="G10" s="29">
        <v>0</v>
      </c>
      <c r="H10" s="69">
        <v>16.75</v>
      </c>
      <c r="I10" s="70">
        <v>4.5</v>
      </c>
      <c r="J10" s="71">
        <v>5.95</v>
      </c>
      <c r="K10" s="66">
        <v>6.05</v>
      </c>
      <c r="L10" s="67">
        <v>0</v>
      </c>
      <c r="M10" s="29">
        <v>16.5</v>
      </c>
      <c r="N10" s="29">
        <v>33.25</v>
      </c>
    </row>
    <row r="11" spans="1:14" x14ac:dyDescent="0.2">
      <c r="A11" s="20">
        <v>4</v>
      </c>
      <c r="B11" s="21" t="s">
        <v>29</v>
      </c>
      <c r="C11" s="18" t="s">
        <v>25</v>
      </c>
      <c r="D11" s="22">
        <v>4.4000000000000004</v>
      </c>
      <c r="E11" s="23">
        <v>6.65</v>
      </c>
      <c r="F11" s="24">
        <v>6.6000000000000005</v>
      </c>
      <c r="G11" s="25">
        <v>0</v>
      </c>
      <c r="H11" s="26">
        <v>17.650000000000002</v>
      </c>
      <c r="I11" s="27">
        <v>4.0999999999999996</v>
      </c>
      <c r="J11" s="28">
        <v>5.3000000000000016</v>
      </c>
      <c r="K11" s="22">
        <v>5</v>
      </c>
      <c r="L11" s="23">
        <v>0</v>
      </c>
      <c r="M11" s="25">
        <v>14.400000000000002</v>
      </c>
      <c r="N11" s="29">
        <v>32.050000000000004</v>
      </c>
    </row>
    <row r="12" spans="1:14" x14ac:dyDescent="0.2">
      <c r="A12" s="20">
        <v>5</v>
      </c>
      <c r="B12" s="21" t="s">
        <v>30</v>
      </c>
      <c r="C12" s="18" t="s">
        <v>31</v>
      </c>
      <c r="D12" s="22">
        <v>4.8</v>
      </c>
      <c r="E12" s="23">
        <v>6.1</v>
      </c>
      <c r="F12" s="24">
        <v>7.0500000000000007</v>
      </c>
      <c r="G12" s="25">
        <v>0</v>
      </c>
      <c r="H12" s="26">
        <v>17.95</v>
      </c>
      <c r="I12" s="27">
        <v>3.4000000000000004</v>
      </c>
      <c r="J12" s="28">
        <v>5.0000000000000009</v>
      </c>
      <c r="K12" s="22">
        <v>5.3000000000000007</v>
      </c>
      <c r="L12" s="23">
        <v>0</v>
      </c>
      <c r="M12" s="25">
        <v>13.700000000000003</v>
      </c>
      <c r="N12" s="29">
        <v>31.650000000000002</v>
      </c>
    </row>
    <row r="13" spans="1:14" x14ac:dyDescent="0.2">
      <c r="A13" s="20">
        <v>6</v>
      </c>
      <c r="B13" s="21" t="s">
        <v>32</v>
      </c>
      <c r="C13" s="18" t="s">
        <v>25</v>
      </c>
      <c r="D13" s="22">
        <v>3.3</v>
      </c>
      <c r="E13" s="23">
        <v>5.5</v>
      </c>
      <c r="F13" s="24">
        <v>5.9</v>
      </c>
      <c r="G13" s="25">
        <v>0</v>
      </c>
      <c r="H13" s="26">
        <v>14.700000000000001</v>
      </c>
      <c r="I13" s="27">
        <v>4.9000000000000004</v>
      </c>
      <c r="J13" s="28">
        <v>5.25</v>
      </c>
      <c r="K13" s="22">
        <v>5.8000000000000007</v>
      </c>
      <c r="L13" s="23">
        <v>0</v>
      </c>
      <c r="M13" s="25">
        <v>15.950000000000001</v>
      </c>
      <c r="N13" s="29">
        <v>30.650000000000002</v>
      </c>
    </row>
    <row r="14" spans="1:14" x14ac:dyDescent="0.2">
      <c r="A14" s="20">
        <v>7</v>
      </c>
      <c r="B14" s="21" t="s">
        <v>33</v>
      </c>
      <c r="C14" s="18" t="s">
        <v>34</v>
      </c>
      <c r="D14" s="22">
        <v>3.5</v>
      </c>
      <c r="E14" s="23">
        <v>6.3</v>
      </c>
      <c r="F14" s="24">
        <v>6.9</v>
      </c>
      <c r="G14" s="25">
        <v>0</v>
      </c>
      <c r="H14" s="26">
        <v>16.700000000000003</v>
      </c>
      <c r="I14" s="27">
        <v>3</v>
      </c>
      <c r="J14" s="28">
        <v>5.5499999999999989</v>
      </c>
      <c r="K14" s="22">
        <v>5.15</v>
      </c>
      <c r="L14" s="23">
        <v>0</v>
      </c>
      <c r="M14" s="25">
        <v>13.7</v>
      </c>
      <c r="N14" s="29">
        <v>30.400000000000002</v>
      </c>
    </row>
    <row r="15" spans="1:14" x14ac:dyDescent="0.2">
      <c r="A15" s="20">
        <v>8</v>
      </c>
      <c r="B15" s="21" t="s">
        <v>35</v>
      </c>
      <c r="C15" s="18" t="s">
        <v>36</v>
      </c>
      <c r="D15" s="22">
        <v>1.2</v>
      </c>
      <c r="E15" s="23">
        <v>5.4</v>
      </c>
      <c r="F15" s="24">
        <v>6.6000000000000005</v>
      </c>
      <c r="G15" s="25">
        <v>0</v>
      </c>
      <c r="H15" s="26">
        <v>13.200000000000001</v>
      </c>
      <c r="I15" s="27">
        <v>2.2000000000000002</v>
      </c>
      <c r="J15" s="28">
        <v>4.9000000000000004</v>
      </c>
      <c r="K15" s="22">
        <v>5.6</v>
      </c>
      <c r="L15" s="23">
        <v>0</v>
      </c>
      <c r="M15" s="25">
        <v>13.55</v>
      </c>
      <c r="N15" s="29">
        <v>26.75</v>
      </c>
    </row>
    <row r="16" spans="1:14" x14ac:dyDescent="0.2">
      <c r="A16" s="20">
        <v>9</v>
      </c>
      <c r="B16" s="21" t="s">
        <v>37</v>
      </c>
      <c r="C16" s="18" t="s">
        <v>38</v>
      </c>
      <c r="D16" s="22">
        <v>1.7000000000000002</v>
      </c>
      <c r="E16" s="23">
        <v>5.0500000000000007</v>
      </c>
      <c r="F16" s="24">
        <v>6</v>
      </c>
      <c r="G16" s="25">
        <v>0.6</v>
      </c>
      <c r="H16" s="26">
        <v>12.15</v>
      </c>
      <c r="I16" s="27">
        <v>2.7</v>
      </c>
      <c r="J16" s="28">
        <v>4.6499999999999995</v>
      </c>
      <c r="K16" s="22">
        <v>4.9000000000000004</v>
      </c>
      <c r="L16" s="23">
        <v>0</v>
      </c>
      <c r="M16" s="25">
        <v>12.25</v>
      </c>
      <c r="N16" s="29">
        <v>24.4</v>
      </c>
    </row>
    <row r="17" spans="1:14" x14ac:dyDescent="0.2">
      <c r="A17" s="20">
        <v>10</v>
      </c>
      <c r="B17" s="21" t="s">
        <v>39</v>
      </c>
      <c r="C17" s="18" t="s">
        <v>40</v>
      </c>
      <c r="D17" s="22">
        <v>1.1000000000000001</v>
      </c>
      <c r="E17" s="23">
        <v>4.8499999999999996</v>
      </c>
      <c r="F17" s="24">
        <v>5.8000000000000007</v>
      </c>
      <c r="G17" s="25">
        <v>0</v>
      </c>
      <c r="H17" s="26">
        <v>11.75</v>
      </c>
      <c r="I17" s="27">
        <v>1.8</v>
      </c>
      <c r="J17" s="28">
        <v>4.9000000000000004</v>
      </c>
      <c r="K17" s="22">
        <v>5.85</v>
      </c>
      <c r="L17" s="23">
        <v>0</v>
      </c>
      <c r="M17" s="25">
        <v>12.55</v>
      </c>
      <c r="N17" s="29">
        <v>24.3</v>
      </c>
    </row>
    <row r="18" spans="1:14" x14ac:dyDescent="0.2">
      <c r="A18" s="20">
        <v>11</v>
      </c>
      <c r="B18" s="21" t="s">
        <v>41</v>
      </c>
      <c r="C18" s="18" t="s">
        <v>40</v>
      </c>
      <c r="D18" s="22">
        <v>2.2999999999999998</v>
      </c>
      <c r="E18" s="23">
        <v>6</v>
      </c>
      <c r="F18" s="24">
        <v>6.15</v>
      </c>
      <c r="G18" s="25">
        <v>0</v>
      </c>
      <c r="H18" s="26">
        <v>14.450000000000001</v>
      </c>
      <c r="I18" s="27">
        <v>1</v>
      </c>
      <c r="J18" s="28">
        <v>4.1500000000000012</v>
      </c>
      <c r="K18" s="22">
        <v>3.5500000000000007</v>
      </c>
      <c r="L18" s="23">
        <v>0.3</v>
      </c>
      <c r="M18" s="25">
        <v>8.4000000000000021</v>
      </c>
      <c r="N18" s="29">
        <v>22.85</v>
      </c>
    </row>
    <row r="19" spans="1:14" ht="15.75" thickBot="1" x14ac:dyDescent="0.25">
      <c r="A19" s="30">
        <v>12</v>
      </c>
      <c r="B19" s="31" t="s">
        <v>42</v>
      </c>
      <c r="C19" s="32" t="s">
        <v>38</v>
      </c>
      <c r="D19" s="33">
        <v>2.5</v>
      </c>
      <c r="E19" s="34">
        <v>5.2999999999999989</v>
      </c>
      <c r="F19" s="35">
        <v>4.25</v>
      </c>
      <c r="G19" s="36">
        <v>0</v>
      </c>
      <c r="H19" s="37">
        <v>12.049999999999999</v>
      </c>
      <c r="I19" s="38">
        <v>1.9</v>
      </c>
      <c r="J19" s="39">
        <v>5</v>
      </c>
      <c r="K19" s="33">
        <v>3.8</v>
      </c>
      <c r="L19" s="34">
        <v>0</v>
      </c>
      <c r="M19" s="36">
        <v>10.7</v>
      </c>
      <c r="N19" s="40">
        <v>22.75</v>
      </c>
    </row>
  </sheetData>
  <mergeCells count="2">
    <mergeCell ref="D6:H6"/>
    <mergeCell ref="I6:M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A598-18C0-4AA0-93FD-F98AB69CC5C6}">
  <dimension ref="A1:N18"/>
  <sheetViews>
    <sheetView workbookViewId="0">
      <selection activeCell="A19" sqref="A19"/>
    </sheetView>
  </sheetViews>
  <sheetFormatPr defaultRowHeight="15" x14ac:dyDescent="0.2"/>
  <cols>
    <col min="1" max="1" width="6.45703125" customWidth="1"/>
    <col min="2" max="2" width="17.62109375" customWidth="1"/>
    <col min="3" max="3" width="21.38671875" customWidth="1"/>
  </cols>
  <sheetData>
    <row r="1" spans="1:14" ht="21" x14ac:dyDescent="0.3">
      <c r="B1" s="41" t="s">
        <v>22</v>
      </c>
    </row>
    <row r="3" spans="1:14" ht="29.25" x14ac:dyDescent="0.4">
      <c r="B3" s="1" t="str">
        <f>[2]List1!B3</f>
        <v>Led(n)ová vločka</v>
      </c>
    </row>
    <row r="4" spans="1:14" x14ac:dyDescent="0.2">
      <c r="B4" s="2" t="str">
        <f>[2]List1!B4</f>
        <v>Tábor  21.1.2023</v>
      </c>
    </row>
    <row r="6" spans="1:14" x14ac:dyDescent="0.2">
      <c r="B6" s="3" t="str">
        <f>[2]List1!B6</f>
        <v>Kategorie: IV. - Naděje starší A - 2012, 2011</v>
      </c>
    </row>
    <row r="7" spans="1:14" ht="15.75" thickBot="1" x14ac:dyDescent="0.25"/>
    <row r="8" spans="1:14" ht="15.75" thickBot="1" x14ac:dyDescent="0.25">
      <c r="A8" s="4"/>
      <c r="B8" s="5"/>
      <c r="C8" s="5"/>
      <c r="D8" s="82" t="str">
        <f>[2]List1!D8</f>
        <v>Lib.náčiní</v>
      </c>
      <c r="E8" s="82"/>
      <c r="F8" s="82"/>
      <c r="G8" s="82"/>
      <c r="H8" s="82"/>
      <c r="I8" s="83" t="str">
        <f>[2]List1!E8</f>
        <v>Lib.náčiní</v>
      </c>
      <c r="J8" s="82"/>
      <c r="K8" s="82"/>
      <c r="L8" s="82"/>
      <c r="M8" s="84"/>
      <c r="N8" s="6" t="s">
        <v>0</v>
      </c>
    </row>
    <row r="9" spans="1:14" ht="15.75" thickBot="1" x14ac:dyDescent="0.25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8" t="s">
        <v>7</v>
      </c>
      <c r="H9" s="12" t="s">
        <v>8</v>
      </c>
      <c r="I9" s="13" t="s">
        <v>4</v>
      </c>
      <c r="J9" s="14" t="s">
        <v>5</v>
      </c>
      <c r="K9" s="15" t="s">
        <v>6</v>
      </c>
      <c r="L9" s="42" t="s">
        <v>7</v>
      </c>
      <c r="M9" s="43" t="s">
        <v>8</v>
      </c>
      <c r="N9" s="16"/>
    </row>
    <row r="10" spans="1:14" x14ac:dyDescent="0.2">
      <c r="A10" s="17">
        <v>1</v>
      </c>
      <c r="B10" s="57" t="str">
        <f>[2]List2!B25</f>
        <v>Slavíková Kristýna</v>
      </c>
      <c r="C10" s="58" t="str">
        <f>[2]List1!C17</f>
        <v>SKP MG Brno</v>
      </c>
      <c r="D10" s="59">
        <f>[2]List2!E25</f>
        <v>8.6999999999999993</v>
      </c>
      <c r="E10" s="60">
        <f>[2]List2!J25</f>
        <v>7.75</v>
      </c>
      <c r="F10" s="61">
        <f>[2]List2!O25</f>
        <v>8.15</v>
      </c>
      <c r="G10" s="19">
        <f>[2]List2!P25</f>
        <v>0</v>
      </c>
      <c r="H10" s="62">
        <f>[2]List2!Q25</f>
        <v>24.6</v>
      </c>
      <c r="I10" s="63">
        <f>[2]List2!E26</f>
        <v>8.9</v>
      </c>
      <c r="J10" s="64">
        <f>[2]List2!J26</f>
        <v>7.9</v>
      </c>
      <c r="K10" s="59">
        <f>[2]List2!O26</f>
        <v>8.0500000000000007</v>
      </c>
      <c r="L10" s="60">
        <f>[2]List2!P26</f>
        <v>0</v>
      </c>
      <c r="M10" s="19">
        <f>[2]List2!Q26</f>
        <v>24.85</v>
      </c>
      <c r="N10" s="19">
        <f>[2]List2!R26</f>
        <v>49.45</v>
      </c>
    </row>
    <row r="11" spans="1:14" x14ac:dyDescent="0.2">
      <c r="A11" s="20">
        <v>2</v>
      </c>
      <c r="B11" s="65" t="str">
        <f>[2]List2!B27</f>
        <v>Planá Rozálie</v>
      </c>
      <c r="C11" s="58" t="str">
        <f>[2]List1!C18</f>
        <v>La Pirouette Jeseník</v>
      </c>
      <c r="D11" s="66">
        <f>[2]List2!E27</f>
        <v>5.7</v>
      </c>
      <c r="E11" s="67">
        <f>[2]List2!J27</f>
        <v>6.9999999999999991</v>
      </c>
      <c r="F11" s="68">
        <f>[2]List2!O27</f>
        <v>7.2000000000000011</v>
      </c>
      <c r="G11" s="29">
        <f>[2]List2!P27</f>
        <v>0</v>
      </c>
      <c r="H11" s="69">
        <f>[2]List2!Q27</f>
        <v>19.899999999999999</v>
      </c>
      <c r="I11" s="70">
        <f>[2]List2!E28</f>
        <v>5.6</v>
      </c>
      <c r="J11" s="71">
        <f>[2]List2!J28</f>
        <v>6.1000000000000014</v>
      </c>
      <c r="K11" s="66">
        <f>[2]List2!O28</f>
        <v>7</v>
      </c>
      <c r="L11" s="67">
        <f>[2]List2!P28</f>
        <v>0</v>
      </c>
      <c r="M11" s="29">
        <f>[2]List2!Q28</f>
        <v>18.700000000000003</v>
      </c>
      <c r="N11" s="29">
        <f>[2]List2!R28</f>
        <v>38.6</v>
      </c>
    </row>
    <row r="12" spans="1:14" x14ac:dyDescent="0.2">
      <c r="A12" s="20">
        <v>3</v>
      </c>
      <c r="B12" s="65" t="str">
        <f>[2]List2!B17</f>
        <v>Dimova Nika</v>
      </c>
      <c r="C12" s="58" t="str">
        <f>[2]List1!C13</f>
        <v>TJSK Prague</v>
      </c>
      <c r="D12" s="66">
        <f>[2]List2!E17</f>
        <v>6.2</v>
      </c>
      <c r="E12" s="67">
        <f>[2]List2!J17</f>
        <v>6.8999999999999995</v>
      </c>
      <c r="F12" s="68">
        <f>[2]List2!O17</f>
        <v>6.75</v>
      </c>
      <c r="G12" s="29">
        <f>[2]List2!P17</f>
        <v>0</v>
      </c>
      <c r="H12" s="69">
        <f>[2]List2!Q17</f>
        <v>19.850000000000001</v>
      </c>
      <c r="I12" s="70">
        <f>[2]List2!E18</f>
        <v>5.8</v>
      </c>
      <c r="J12" s="71">
        <f>[2]List2!J18</f>
        <v>6.5</v>
      </c>
      <c r="K12" s="66">
        <f>[2]List2!O18</f>
        <v>6.35</v>
      </c>
      <c r="L12" s="67">
        <f>[2]List2!P18</f>
        <v>0</v>
      </c>
      <c r="M12" s="29">
        <f>[2]List2!Q18</f>
        <v>18.649999999999999</v>
      </c>
      <c r="N12" s="29">
        <f>[2]List2!R18</f>
        <v>38.5</v>
      </c>
    </row>
    <row r="13" spans="1:14" x14ac:dyDescent="0.2">
      <c r="A13" s="20">
        <v>4</v>
      </c>
      <c r="B13" s="21" t="str">
        <f>[2]List2!B21</f>
        <v>Kinder Sydney</v>
      </c>
      <c r="C13" s="18" t="str">
        <f>[2]List1!C15</f>
        <v>TJ Sokol Hodkovičky</v>
      </c>
      <c r="D13" s="22">
        <f>[2]List2!E21</f>
        <v>4.2</v>
      </c>
      <c r="E13" s="23">
        <f>[2]List2!J21</f>
        <v>6.8000000000000007</v>
      </c>
      <c r="F13" s="24">
        <f>[2]List2!O21</f>
        <v>6.95</v>
      </c>
      <c r="G13" s="25">
        <f>[2]List2!P21</f>
        <v>0</v>
      </c>
      <c r="H13" s="26">
        <f>[2]List2!Q21</f>
        <v>17.95</v>
      </c>
      <c r="I13" s="27">
        <f>[2]List2!E22</f>
        <v>4.7</v>
      </c>
      <c r="J13" s="28">
        <f>[2]List2!J22</f>
        <v>6.5500000000000007</v>
      </c>
      <c r="K13" s="22">
        <f>[2]List2!O22</f>
        <v>6.6</v>
      </c>
      <c r="L13" s="23">
        <f>[2]List2!P22</f>
        <v>0</v>
      </c>
      <c r="M13" s="25">
        <f>[2]List2!Q22</f>
        <v>17.850000000000001</v>
      </c>
      <c r="N13" s="29">
        <f>[2]List2!R22</f>
        <v>35.799999999999997</v>
      </c>
    </row>
    <row r="14" spans="1:14" x14ac:dyDescent="0.2">
      <c r="A14" s="20">
        <v>5</v>
      </c>
      <c r="B14" s="21" t="str">
        <f>[2]List2!B37</f>
        <v>Storozhuk Alisa</v>
      </c>
      <c r="C14" s="18" t="str">
        <f>[2]List1!C23</f>
        <v>SKP MG Brno</v>
      </c>
      <c r="D14" s="22">
        <f>[2]List2!E37</f>
        <v>4.8000000000000007</v>
      </c>
      <c r="E14" s="23">
        <f>[2]List2!J37</f>
        <v>5.9</v>
      </c>
      <c r="F14" s="24">
        <f>[2]List2!O37</f>
        <v>6.3000000000000007</v>
      </c>
      <c r="G14" s="25">
        <f>[2]List2!P37</f>
        <v>0</v>
      </c>
      <c r="H14" s="26">
        <f>[2]List2!Q37</f>
        <v>17</v>
      </c>
      <c r="I14" s="27">
        <f>[2]List2!E38</f>
        <v>4.9000000000000004</v>
      </c>
      <c r="J14" s="28">
        <f>[2]List2!J38</f>
        <v>6.5</v>
      </c>
      <c r="K14" s="22">
        <f>[2]List2!O38</f>
        <v>7.1</v>
      </c>
      <c r="L14" s="23">
        <f>[2]List2!P38</f>
        <v>0</v>
      </c>
      <c r="M14" s="25">
        <f>[2]List2!Q38</f>
        <v>18.5</v>
      </c>
      <c r="N14" s="29">
        <f>[2]List2!R38</f>
        <v>35.5</v>
      </c>
    </row>
    <row r="15" spans="1:14" x14ac:dyDescent="0.2">
      <c r="A15" s="20">
        <v>6</v>
      </c>
      <c r="B15" s="21" t="str">
        <f>[2]List2!B29</f>
        <v>Vyhnánková Anna</v>
      </c>
      <c r="C15" s="18" t="str">
        <f>[2]List1!C19</f>
        <v>La Pirouette Jeseník</v>
      </c>
      <c r="D15" s="22">
        <f>[2]List2!E29</f>
        <v>3.9</v>
      </c>
      <c r="E15" s="23">
        <f>[2]List2!J29</f>
        <v>5.7499999999999991</v>
      </c>
      <c r="F15" s="24">
        <f>[2]List2!O29</f>
        <v>6.25</v>
      </c>
      <c r="G15" s="25">
        <f>[2]List2!P29</f>
        <v>0</v>
      </c>
      <c r="H15" s="26">
        <f>[2]List2!Q29</f>
        <v>15.899999999999999</v>
      </c>
      <c r="I15" s="27">
        <f>[2]List2!E30</f>
        <v>4.4000000000000004</v>
      </c>
      <c r="J15" s="28">
        <f>[2]List2!J30</f>
        <v>6.3500000000000005</v>
      </c>
      <c r="K15" s="22">
        <f>[2]List2!O30</f>
        <v>6.5500000000000007</v>
      </c>
      <c r="L15" s="23">
        <f>[2]List2!P30</f>
        <v>0</v>
      </c>
      <c r="M15" s="25">
        <f>[2]List2!Q30</f>
        <v>17.3</v>
      </c>
      <c r="N15" s="29">
        <f>[2]List2!R30</f>
        <v>33.200000000000003</v>
      </c>
    </row>
    <row r="16" spans="1:14" x14ac:dyDescent="0.2">
      <c r="A16" s="20">
        <v>7</v>
      </c>
      <c r="B16" s="21" t="str">
        <f>[2]List2!B31</f>
        <v>Posavádová Nora</v>
      </c>
      <c r="C16" s="18" t="str">
        <f>[2]List1!C20</f>
        <v>Akademie moderní gymnastiky KP</v>
      </c>
      <c r="D16" s="22">
        <f>[2]List2!E31</f>
        <v>3.5</v>
      </c>
      <c r="E16" s="23">
        <f>[2]List2!J31</f>
        <v>6.6</v>
      </c>
      <c r="F16" s="24">
        <f>[2]List2!O31</f>
        <v>6.8500000000000005</v>
      </c>
      <c r="G16" s="25">
        <f>[2]List2!P31</f>
        <v>0</v>
      </c>
      <c r="H16" s="26">
        <f>[2]List2!Q31</f>
        <v>16.95</v>
      </c>
      <c r="I16" s="27">
        <f>[2]List2!E32</f>
        <v>2.9000000000000004</v>
      </c>
      <c r="J16" s="28">
        <f>[2]List2!J30</f>
        <v>6.3500000000000005</v>
      </c>
      <c r="K16" s="22">
        <f>[2]List2!O32</f>
        <v>6.6</v>
      </c>
      <c r="L16" s="23">
        <f>[2]List2!P32</f>
        <v>0</v>
      </c>
      <c r="M16" s="25">
        <f>[2]List2!Q32</f>
        <v>15.6</v>
      </c>
      <c r="N16" s="29">
        <f>[2]List2!R32</f>
        <v>32.549999999999997</v>
      </c>
    </row>
    <row r="17" spans="1:14" x14ac:dyDescent="0.2">
      <c r="A17" s="20">
        <v>8</v>
      </c>
      <c r="B17" s="21" t="str">
        <f>[2]List2!B15</f>
        <v>Němcová Elena</v>
      </c>
      <c r="C17" s="18" t="str">
        <f>[2]List1!C12</f>
        <v>La Pirouette Jeseník</v>
      </c>
      <c r="D17" s="22">
        <f>[2]List2!E15</f>
        <v>2.8</v>
      </c>
      <c r="E17" s="23">
        <f>[2]List2!J15</f>
        <v>6.0500000000000007</v>
      </c>
      <c r="F17" s="24">
        <f>[2]List2!O15</f>
        <v>6.4500000000000011</v>
      </c>
      <c r="G17" s="25">
        <f>[2]List2!P15</f>
        <v>0</v>
      </c>
      <c r="H17" s="26">
        <f>[2]List2!Q15</f>
        <v>15.300000000000002</v>
      </c>
      <c r="I17" s="27">
        <f>[2]List2!E16</f>
        <v>3.0999999999999996</v>
      </c>
      <c r="J17" s="28">
        <f>[2]List2!J16</f>
        <v>5.2</v>
      </c>
      <c r="K17" s="22">
        <f>[2]List2!O16</f>
        <v>5.3</v>
      </c>
      <c r="L17" s="23">
        <f>[2]List2!P16</f>
        <v>0</v>
      </c>
      <c r="M17" s="25">
        <f>[2]List2!Q16</f>
        <v>13.600000000000001</v>
      </c>
      <c r="N17" s="29">
        <f>[2]List2!R16</f>
        <v>28.900000000000006</v>
      </c>
    </row>
    <row r="18" spans="1:14" ht="15.75" thickBot="1" x14ac:dyDescent="0.25">
      <c r="A18" s="30">
        <v>9</v>
      </c>
      <c r="B18" s="31" t="str">
        <f>[2]List2!B9</f>
        <v>Verešová Scarlett</v>
      </c>
      <c r="C18" s="32" t="str">
        <f>[2]List1!C9</f>
        <v>La Pirouette Jeseník</v>
      </c>
      <c r="D18" s="33">
        <f>[2]List2!E9</f>
        <v>3.7</v>
      </c>
      <c r="E18" s="34">
        <f>[2]List2!J9</f>
        <v>6.6</v>
      </c>
      <c r="F18" s="35">
        <f>[2]List2!O9</f>
        <v>5.5</v>
      </c>
      <c r="G18" s="36">
        <f>[2]List2!P9</f>
        <v>0</v>
      </c>
      <c r="H18" s="37">
        <f>[2]List2!Q9</f>
        <v>15.8</v>
      </c>
      <c r="I18" s="38">
        <f>[2]List2!E10</f>
        <v>2</v>
      </c>
      <c r="J18" s="39">
        <f>[2]List2!J10</f>
        <v>6</v>
      </c>
      <c r="K18" s="33">
        <f>[2]List2!O10</f>
        <v>4.6499999999999995</v>
      </c>
      <c r="L18" s="34">
        <f>[2]List2!P10</f>
        <v>0.6</v>
      </c>
      <c r="M18" s="36">
        <f>[2]List2!Q10</f>
        <v>12.049999999999999</v>
      </c>
      <c r="N18" s="40">
        <f>[2]List2!R10</f>
        <v>27.85</v>
      </c>
    </row>
  </sheetData>
  <mergeCells count="2">
    <mergeCell ref="D8:H8"/>
    <mergeCell ref="I8:M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8867E-4418-40D1-940A-DDCB76D89F01}">
  <dimension ref="A1:N14"/>
  <sheetViews>
    <sheetView workbookViewId="0">
      <selection activeCell="A15" sqref="A15"/>
    </sheetView>
  </sheetViews>
  <sheetFormatPr defaultRowHeight="15" x14ac:dyDescent="0.2"/>
  <cols>
    <col min="1" max="1" width="6.72265625" customWidth="1"/>
    <col min="2" max="2" width="17.3515625" customWidth="1"/>
    <col min="3" max="3" width="18.0234375" customWidth="1"/>
  </cols>
  <sheetData>
    <row r="1" spans="1:14" ht="21" x14ac:dyDescent="0.3">
      <c r="B1" s="41" t="s">
        <v>22</v>
      </c>
    </row>
    <row r="3" spans="1:14" ht="29.25" x14ac:dyDescent="0.4">
      <c r="B3" s="1" t="str">
        <f>[3]List1!B3</f>
        <v>Led(n)ová vločka</v>
      </c>
    </row>
    <row r="4" spans="1:14" x14ac:dyDescent="0.2">
      <c r="B4" s="2" t="str">
        <f>[3]List1!B4</f>
        <v>Tábor  21.1.2023</v>
      </c>
    </row>
    <row r="6" spans="1:14" x14ac:dyDescent="0.2">
      <c r="B6" s="3" t="str">
        <f>[3]List1!B6</f>
        <v>Kategorie: V. - Juniorky B - 2010, 2009</v>
      </c>
    </row>
    <row r="7" spans="1:14" ht="15.75" thickBot="1" x14ac:dyDescent="0.25"/>
    <row r="8" spans="1:14" ht="15.75" thickBot="1" x14ac:dyDescent="0.25">
      <c r="A8" s="4"/>
      <c r="B8" s="5"/>
      <c r="C8" s="5"/>
      <c r="D8" s="82" t="str">
        <f>[3]List1!D8</f>
        <v>Lib.náčiní</v>
      </c>
      <c r="E8" s="82"/>
      <c r="F8" s="82"/>
      <c r="G8" s="82"/>
      <c r="H8" s="82"/>
      <c r="I8" s="83" t="str">
        <f>[3]List1!E8</f>
        <v>Lib.náčiní</v>
      </c>
      <c r="J8" s="82"/>
      <c r="K8" s="82"/>
      <c r="L8" s="82"/>
      <c r="M8" s="84"/>
      <c r="N8" s="6" t="s">
        <v>0</v>
      </c>
    </row>
    <row r="9" spans="1:14" ht="15.75" thickBot="1" x14ac:dyDescent="0.25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8" t="s">
        <v>7</v>
      </c>
      <c r="H9" s="12" t="s">
        <v>8</v>
      </c>
      <c r="I9" s="13" t="s">
        <v>4</v>
      </c>
      <c r="J9" s="14" t="s">
        <v>5</v>
      </c>
      <c r="K9" s="15" t="s">
        <v>6</v>
      </c>
      <c r="L9" s="42" t="s">
        <v>7</v>
      </c>
      <c r="M9" s="43" t="s">
        <v>8</v>
      </c>
      <c r="N9" s="16"/>
    </row>
    <row r="10" spans="1:14" x14ac:dyDescent="0.2">
      <c r="A10" s="17">
        <v>1</v>
      </c>
      <c r="B10" s="57" t="str">
        <f>[3]List2!B11</f>
        <v>Bubeníčková Erika</v>
      </c>
      <c r="C10" s="58" t="str">
        <f>[3]List1!C10</f>
        <v>SK Triumf Praha</v>
      </c>
      <c r="D10" s="59">
        <f>[3]List2!E11</f>
        <v>4.7</v>
      </c>
      <c r="E10" s="60">
        <f>[3]List2!J11</f>
        <v>5.85</v>
      </c>
      <c r="F10" s="61">
        <f>[3]List2!O11</f>
        <v>7.45</v>
      </c>
      <c r="G10" s="19">
        <f>[3]List2!P11</f>
        <v>0</v>
      </c>
      <c r="H10" s="62">
        <f>[3]List2!Q11</f>
        <v>18</v>
      </c>
      <c r="I10" s="63">
        <f>[3]List2!E12</f>
        <v>4.9000000000000004</v>
      </c>
      <c r="J10" s="64">
        <f>[3]List2!J12</f>
        <v>6.2499999999999991</v>
      </c>
      <c r="K10" s="59">
        <f>[3]List2!O12</f>
        <v>7</v>
      </c>
      <c r="L10" s="60">
        <f>[3]List2!P12</f>
        <v>0</v>
      </c>
      <c r="M10" s="19">
        <f>[3]List2!Q12</f>
        <v>18.149999999999999</v>
      </c>
      <c r="N10" s="19">
        <f>[3]List2!R12</f>
        <v>36.15</v>
      </c>
    </row>
    <row r="11" spans="1:14" x14ac:dyDescent="0.2">
      <c r="A11" s="20">
        <v>2</v>
      </c>
      <c r="B11" s="65" t="str">
        <f>[3]List2!B17</f>
        <v>Potužníková Natálie</v>
      </c>
      <c r="C11" s="58" t="str">
        <f>[3]List1!C13</f>
        <v>GSK Tábor</v>
      </c>
      <c r="D11" s="66">
        <f>[3]List2!E17</f>
        <v>4.4000000000000004</v>
      </c>
      <c r="E11" s="67">
        <f>[3]List2!J17</f>
        <v>6.8000000000000007</v>
      </c>
      <c r="F11" s="68">
        <f>[3]List2!O17</f>
        <v>6.65</v>
      </c>
      <c r="G11" s="29">
        <f>[3]List2!P17</f>
        <v>0</v>
      </c>
      <c r="H11" s="69">
        <f>[3]List2!Q17</f>
        <v>17.850000000000001</v>
      </c>
      <c r="I11" s="70">
        <f>[3]List2!E18</f>
        <v>4.3</v>
      </c>
      <c r="J11" s="71">
        <f>[3]List2!J18</f>
        <v>6.8999999999999995</v>
      </c>
      <c r="K11" s="66">
        <f>[3]List2!O18</f>
        <v>6.4500000000000011</v>
      </c>
      <c r="L11" s="67">
        <f>[3]List2!P18</f>
        <v>0</v>
      </c>
      <c r="M11" s="29">
        <f>[3]List2!Q18</f>
        <v>17.649999999999999</v>
      </c>
      <c r="N11" s="29">
        <f>[3]List2!R18</f>
        <v>35.5</v>
      </c>
    </row>
    <row r="12" spans="1:14" x14ac:dyDescent="0.2">
      <c r="A12" s="20">
        <v>3</v>
      </c>
      <c r="B12" s="65" t="str">
        <f>[3]List2!B9</f>
        <v>Fedáková Johana</v>
      </c>
      <c r="C12" s="58" t="str">
        <f>[3]List1!C9</f>
        <v>TJ Sokol Bernartice</v>
      </c>
      <c r="D12" s="66">
        <f>[3]List2!E9</f>
        <v>4.5</v>
      </c>
      <c r="E12" s="67">
        <f>[3]List2!J9</f>
        <v>6.6000000000000014</v>
      </c>
      <c r="F12" s="68">
        <f>[3]List2!O9</f>
        <v>7.1</v>
      </c>
      <c r="G12" s="29">
        <f>[3]List2!P9</f>
        <v>0</v>
      </c>
      <c r="H12" s="69">
        <f>[3]List2!Q9</f>
        <v>18.200000000000003</v>
      </c>
      <c r="I12" s="70">
        <f>[3]List2!E10</f>
        <v>3.2</v>
      </c>
      <c r="J12" s="71">
        <f>[3]List2!J10</f>
        <v>6.2</v>
      </c>
      <c r="K12" s="66">
        <f>[3]List2!O10</f>
        <v>6.25</v>
      </c>
      <c r="L12" s="67">
        <f>[3]List2!P10</f>
        <v>0</v>
      </c>
      <c r="M12" s="29">
        <f>[3]List2!Q10</f>
        <v>15.65</v>
      </c>
      <c r="N12" s="29">
        <f>[3]List2!R10</f>
        <v>33.85</v>
      </c>
    </row>
    <row r="13" spans="1:14" x14ac:dyDescent="0.2">
      <c r="A13" s="20">
        <v>4</v>
      </c>
      <c r="B13" s="21" t="str">
        <f>[3]List2!B13</f>
        <v>Míková Eliška</v>
      </c>
      <c r="C13" s="18" t="str">
        <f>[3]List1!C11</f>
        <v>GSK Tábor</v>
      </c>
      <c r="D13" s="22">
        <f>[3]List2!E13</f>
        <v>3.9000000000000004</v>
      </c>
      <c r="E13" s="23">
        <f>[3]List2!J13</f>
        <v>5.9</v>
      </c>
      <c r="F13" s="24">
        <f>[3]List2!O13</f>
        <v>6.4499999999999993</v>
      </c>
      <c r="G13" s="25">
        <f>[3]List2!P13</f>
        <v>0</v>
      </c>
      <c r="H13" s="26">
        <f>[3]List2!Q13</f>
        <v>16.25</v>
      </c>
      <c r="I13" s="27">
        <f>[3]List2!E14</f>
        <v>3</v>
      </c>
      <c r="J13" s="28">
        <f>[3]List2!J14</f>
        <v>6.0500000000000007</v>
      </c>
      <c r="K13" s="22">
        <f>[3]List2!O14</f>
        <v>5.9</v>
      </c>
      <c r="L13" s="23">
        <f>[3]List2!P14</f>
        <v>0</v>
      </c>
      <c r="M13" s="25">
        <f>[3]List2!Q14</f>
        <v>14.950000000000001</v>
      </c>
      <c r="N13" s="29">
        <f>[3]List2!R14</f>
        <v>31.200000000000003</v>
      </c>
    </row>
    <row r="14" spans="1:14" ht="15.75" thickBot="1" x14ac:dyDescent="0.25">
      <c r="A14" s="30">
        <v>5</v>
      </c>
      <c r="B14" s="31" t="str">
        <f>[3]List2!B19</f>
        <v>Rollová Hana</v>
      </c>
      <c r="C14" s="32" t="str">
        <f>[3]List1!C14</f>
        <v>TJ Jiskra Humpolec</v>
      </c>
      <c r="D14" s="33">
        <f>[3]List2!E19</f>
        <v>1.2</v>
      </c>
      <c r="E14" s="34">
        <f>[3]List2!J19</f>
        <v>4.6499999999999995</v>
      </c>
      <c r="F14" s="35">
        <f>[3]List2!O19</f>
        <v>6.15</v>
      </c>
      <c r="G14" s="36">
        <f>[3]List2!P19</f>
        <v>0</v>
      </c>
      <c r="H14" s="37">
        <f>[3]List2!Q19</f>
        <v>12</v>
      </c>
      <c r="I14" s="38">
        <f>[3]List2!E20</f>
        <v>2.1</v>
      </c>
      <c r="J14" s="39">
        <f>[3]List2!J20</f>
        <v>4.2499999999999991</v>
      </c>
      <c r="K14" s="33">
        <f>[3]List2!O20</f>
        <v>5.4499999999999993</v>
      </c>
      <c r="L14" s="34">
        <f>[3]List2!P20</f>
        <v>0</v>
      </c>
      <c r="M14" s="36">
        <f>[3]List2!Q20</f>
        <v>11.799999999999999</v>
      </c>
      <c r="N14" s="40">
        <f>[3]List2!R20</f>
        <v>23.799999999999997</v>
      </c>
    </row>
  </sheetData>
  <mergeCells count="2">
    <mergeCell ref="D8:H8"/>
    <mergeCell ref="I8:M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F4FB-3C3E-4664-AE5E-48108FEF4BD4}">
  <dimension ref="A1:N18"/>
  <sheetViews>
    <sheetView workbookViewId="0">
      <selection activeCell="A19" sqref="A19"/>
    </sheetView>
  </sheetViews>
  <sheetFormatPr defaultRowHeight="15" x14ac:dyDescent="0.2"/>
  <cols>
    <col min="1" max="1" width="6.9921875" customWidth="1"/>
    <col min="2" max="2" width="18.83203125" customWidth="1"/>
    <col min="3" max="3" width="18.0234375" customWidth="1"/>
  </cols>
  <sheetData>
    <row r="1" spans="1:14" ht="21" x14ac:dyDescent="0.3">
      <c r="B1" s="41" t="s">
        <v>22</v>
      </c>
    </row>
    <row r="3" spans="1:14" ht="29.25" x14ac:dyDescent="0.4">
      <c r="B3" s="1" t="str">
        <f>[4]List1!B3</f>
        <v>Led(n)ová vločka</v>
      </c>
    </row>
    <row r="4" spans="1:14" x14ac:dyDescent="0.2">
      <c r="B4" s="2" t="str">
        <f>[4]List1!B4</f>
        <v>Tábor  21.1.2023</v>
      </c>
    </row>
    <row r="6" spans="1:14" x14ac:dyDescent="0.2">
      <c r="B6" s="3" t="str">
        <f>[4]List1!B6</f>
        <v>Kategorie: VI. Juniorky B - 2008</v>
      </c>
    </row>
    <row r="7" spans="1:14" ht="15.75" thickBot="1" x14ac:dyDescent="0.25"/>
    <row r="8" spans="1:14" ht="15.75" thickBot="1" x14ac:dyDescent="0.25">
      <c r="A8" s="4"/>
      <c r="B8" s="5"/>
      <c r="C8" s="5"/>
      <c r="D8" s="82" t="str">
        <f>[4]List1!D8</f>
        <v>Lib.náčiní</v>
      </c>
      <c r="E8" s="82"/>
      <c r="F8" s="82"/>
      <c r="G8" s="82"/>
      <c r="H8" s="82"/>
      <c r="I8" s="83" t="str">
        <f>[4]List1!E8</f>
        <v>Lib.náčiní</v>
      </c>
      <c r="J8" s="82"/>
      <c r="K8" s="82"/>
      <c r="L8" s="82"/>
      <c r="M8" s="84"/>
      <c r="N8" s="6" t="s">
        <v>0</v>
      </c>
    </row>
    <row r="9" spans="1:14" ht="15.75" thickBot="1" x14ac:dyDescent="0.25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8" t="s">
        <v>7</v>
      </c>
      <c r="H9" s="12" t="s">
        <v>8</v>
      </c>
      <c r="I9" s="13" t="s">
        <v>4</v>
      </c>
      <c r="J9" s="14" t="s">
        <v>5</v>
      </c>
      <c r="K9" s="15" t="s">
        <v>6</v>
      </c>
      <c r="L9" s="42" t="s">
        <v>7</v>
      </c>
      <c r="M9" s="43" t="s">
        <v>8</v>
      </c>
      <c r="N9" s="16"/>
    </row>
    <row r="10" spans="1:14" x14ac:dyDescent="0.2">
      <c r="A10" s="17">
        <v>1</v>
      </c>
      <c r="B10" s="57" t="str">
        <f>[4]List2!B13</f>
        <v>Orenko Valeriia</v>
      </c>
      <c r="C10" s="58" t="str">
        <f>[4]List1!C11</f>
        <v>TJSK Prague</v>
      </c>
      <c r="D10" s="59">
        <f>[4]List2!E13</f>
        <v>6.5</v>
      </c>
      <c r="E10" s="60">
        <f>[4]List2!J13</f>
        <v>7.75</v>
      </c>
      <c r="F10" s="61">
        <f>[4]List2!O13</f>
        <v>7.6</v>
      </c>
      <c r="G10" s="19">
        <f>[4]List2!P13</f>
        <v>0</v>
      </c>
      <c r="H10" s="62">
        <f>[4]List2!Q13</f>
        <v>21.85</v>
      </c>
      <c r="I10" s="63">
        <f>[4]List2!E14</f>
        <v>6</v>
      </c>
      <c r="J10" s="64">
        <f>[4]List2!J14</f>
        <v>7.1</v>
      </c>
      <c r="K10" s="59">
        <f>[4]List2!O14</f>
        <v>7.55</v>
      </c>
      <c r="L10" s="60">
        <f>[4]List2!P14</f>
        <v>0</v>
      </c>
      <c r="M10" s="19">
        <f>[4]List2!Q14</f>
        <v>20.65</v>
      </c>
      <c r="N10" s="19">
        <f>[4]List2!R14</f>
        <v>42.5</v>
      </c>
    </row>
    <row r="11" spans="1:14" x14ac:dyDescent="0.2">
      <c r="A11" s="20">
        <v>2</v>
      </c>
      <c r="B11" s="65" t="str">
        <f>[4]List2!B23</f>
        <v>Kadlecová Andrea</v>
      </c>
      <c r="C11" s="58" t="str">
        <f>[4]List1!C16</f>
        <v>GSK Tábor</v>
      </c>
      <c r="D11" s="66">
        <f>[4]List2!E23</f>
        <v>5</v>
      </c>
      <c r="E11" s="67">
        <f>[4]List2!J23</f>
        <v>6.5</v>
      </c>
      <c r="F11" s="68">
        <f>[4]List2!O23</f>
        <v>6.1999999999999993</v>
      </c>
      <c r="G11" s="29">
        <f>[4]List2!P23</f>
        <v>0</v>
      </c>
      <c r="H11" s="69">
        <f>[4]List2!Q23</f>
        <v>17.7</v>
      </c>
      <c r="I11" s="70">
        <f>[4]List2!E24</f>
        <v>5.4</v>
      </c>
      <c r="J11" s="71">
        <f>[4]List2!J24</f>
        <v>7.05</v>
      </c>
      <c r="K11" s="66">
        <f>[4]List2!O24</f>
        <v>7.35</v>
      </c>
      <c r="L11" s="67">
        <f>[4]List2!P24</f>
        <v>0</v>
      </c>
      <c r="M11" s="29">
        <f>[4]List2!Q24</f>
        <v>19.799999999999997</v>
      </c>
      <c r="N11" s="29">
        <f>[4]List2!R24</f>
        <v>37.5</v>
      </c>
    </row>
    <row r="12" spans="1:14" x14ac:dyDescent="0.2">
      <c r="A12" s="20">
        <v>3</v>
      </c>
      <c r="B12" s="65" t="str">
        <f>[4]List2!B9</f>
        <v>Kodýdková Adina</v>
      </c>
      <c r="C12" s="58" t="str">
        <f>[4]List1!C9</f>
        <v>TJ Sokol Hodkovičky</v>
      </c>
      <c r="D12" s="66">
        <f>[4]List2!E9</f>
        <v>5.3000000000000007</v>
      </c>
      <c r="E12" s="67">
        <f>[4]List2!J9</f>
        <v>6.1</v>
      </c>
      <c r="F12" s="68">
        <f>[4]List2!O9</f>
        <v>6.1</v>
      </c>
      <c r="G12" s="29">
        <f>[4]List2!P9</f>
        <v>0</v>
      </c>
      <c r="H12" s="69">
        <f>[4]List2!Q9</f>
        <v>17.5</v>
      </c>
      <c r="I12" s="70">
        <f>[4]List2!E10</f>
        <v>5.0999999999999996</v>
      </c>
      <c r="J12" s="71">
        <f>[4]List2!J10</f>
        <v>6.1</v>
      </c>
      <c r="K12" s="66">
        <f>[4]List2!O10</f>
        <v>6.4500000000000011</v>
      </c>
      <c r="L12" s="67">
        <f>[4]List2!P10</f>
        <v>0.6</v>
      </c>
      <c r="M12" s="29">
        <f>[4]List2!Q10</f>
        <v>17.049999999999997</v>
      </c>
      <c r="N12" s="29">
        <f>[4]List2!R10</f>
        <v>34.549999999999997</v>
      </c>
    </row>
    <row r="13" spans="1:14" x14ac:dyDescent="0.2">
      <c r="A13" s="20">
        <v>4</v>
      </c>
      <c r="B13" s="21" t="str">
        <f>[4]List2!B15</f>
        <v>Spillerová Dominika</v>
      </c>
      <c r="C13" s="18" t="str">
        <f>[4]List1!C12</f>
        <v>La Pirouette Jeseník</v>
      </c>
      <c r="D13" s="22">
        <f>[4]List2!E15</f>
        <v>4.9000000000000004</v>
      </c>
      <c r="E13" s="23">
        <f>[4]List2!J15</f>
        <v>6.4500000000000011</v>
      </c>
      <c r="F13" s="24">
        <f>[4]List2!O15</f>
        <v>6.1500000000000012</v>
      </c>
      <c r="G13" s="25">
        <f>[4]List2!P15</f>
        <v>0</v>
      </c>
      <c r="H13" s="26">
        <f>[4]List2!Q15</f>
        <v>17.500000000000004</v>
      </c>
      <c r="I13" s="27">
        <f>[4]List2!E16</f>
        <v>5.7</v>
      </c>
      <c r="J13" s="28">
        <f>[4]List2!J16</f>
        <v>6</v>
      </c>
      <c r="K13" s="22">
        <f>[4]List2!O16</f>
        <v>5.6</v>
      </c>
      <c r="L13" s="23">
        <f>[4]List2!P16</f>
        <v>0.6</v>
      </c>
      <c r="M13" s="25">
        <f>[4]List2!Q16</f>
        <v>16.699999999999996</v>
      </c>
      <c r="N13" s="29">
        <f>[4]List2!R16</f>
        <v>34.200000000000003</v>
      </c>
    </row>
    <row r="14" spans="1:14" x14ac:dyDescent="0.2">
      <c r="A14" s="20">
        <v>5</v>
      </c>
      <c r="B14" s="21" t="str">
        <f>[4]List2!B17</f>
        <v>Procházková Kristina</v>
      </c>
      <c r="C14" s="18" t="str">
        <f>[4]List1!C13</f>
        <v>GSK Tábor</v>
      </c>
      <c r="D14" s="22">
        <f>[4]List2!E17</f>
        <v>4.4000000000000004</v>
      </c>
      <c r="E14" s="23">
        <f>[4]List2!J17</f>
        <v>6.25</v>
      </c>
      <c r="F14" s="24">
        <f>[4]List2!O17</f>
        <v>7.15</v>
      </c>
      <c r="G14" s="25">
        <f>[4]List2!P17</f>
        <v>0</v>
      </c>
      <c r="H14" s="26">
        <f>[4]List2!Q17</f>
        <v>17.8</v>
      </c>
      <c r="I14" s="27">
        <f>[4]List2!E18</f>
        <v>3.3</v>
      </c>
      <c r="J14" s="28">
        <f>[4]List2!J18</f>
        <v>6.4500000000000011</v>
      </c>
      <c r="K14" s="22">
        <f>[4]List2!O18</f>
        <v>6.3999999999999986</v>
      </c>
      <c r="L14" s="23">
        <f>[4]List2!P18</f>
        <v>0</v>
      </c>
      <c r="M14" s="25">
        <f>[4]List2!Q18</f>
        <v>16.149999999999999</v>
      </c>
      <c r="N14" s="29">
        <f>[4]List2!R18</f>
        <v>33.950000000000003</v>
      </c>
    </row>
    <row r="15" spans="1:14" x14ac:dyDescent="0.2">
      <c r="A15" s="44" t="s">
        <v>43</v>
      </c>
      <c r="B15" s="21" t="str">
        <f>[4]List2!B21</f>
        <v>Wright Isabel Mia</v>
      </c>
      <c r="C15" s="18" t="str">
        <f>[4]List1!C15</f>
        <v>TJ Sokol Hodkovičky</v>
      </c>
      <c r="D15" s="22">
        <f>[4]List2!E21</f>
        <v>3.9</v>
      </c>
      <c r="E15" s="23">
        <f>[4]List2!J21</f>
        <v>5.9</v>
      </c>
      <c r="F15" s="24">
        <f>[4]List2!O21</f>
        <v>6.6</v>
      </c>
      <c r="G15" s="25">
        <f>[4]List2!P21</f>
        <v>0</v>
      </c>
      <c r="H15" s="26">
        <f>[4]List2!Q21</f>
        <v>16.399999999999999</v>
      </c>
      <c r="I15" s="27">
        <f>[4]List2!E22</f>
        <v>3.8000000000000003</v>
      </c>
      <c r="J15" s="28">
        <f>[4]List2!J22</f>
        <v>6.4499999999999993</v>
      </c>
      <c r="K15" s="22">
        <f>[4]List2!O22</f>
        <v>6.8000000000000007</v>
      </c>
      <c r="L15" s="23">
        <f>[4]List2!P22</f>
        <v>0</v>
      </c>
      <c r="M15" s="25">
        <f>[4]List2!Q22</f>
        <v>17.05</v>
      </c>
      <c r="N15" s="29">
        <f>[4]List2!R22</f>
        <v>33.450000000000003</v>
      </c>
    </row>
    <row r="16" spans="1:14" x14ac:dyDescent="0.2">
      <c r="A16" s="44" t="s">
        <v>43</v>
      </c>
      <c r="B16" s="21" t="str">
        <f>[4]List2!B19</f>
        <v>Wright Ella Luisa</v>
      </c>
      <c r="C16" s="18" t="str">
        <f>[4]List1!C14</f>
        <v>TJ Sokol Hodkovičky</v>
      </c>
      <c r="D16" s="22">
        <f>[4]List2!E19</f>
        <v>5</v>
      </c>
      <c r="E16" s="23">
        <f>[4]List2!J19</f>
        <v>6.3999999999999995</v>
      </c>
      <c r="F16" s="24">
        <f>[4]List2!O19</f>
        <v>5.5500000000000007</v>
      </c>
      <c r="G16" s="25">
        <f>[4]List2!P19</f>
        <v>0.6</v>
      </c>
      <c r="H16" s="26">
        <f>[4]List2!Q19</f>
        <v>16.349999999999998</v>
      </c>
      <c r="I16" s="27">
        <f>[4]List2!E20</f>
        <v>4.5999999999999996</v>
      </c>
      <c r="J16" s="28">
        <f>[4]List2!J20</f>
        <v>6.1999999999999993</v>
      </c>
      <c r="K16" s="22">
        <f>[4]List2!O20</f>
        <v>6.2999999999999989</v>
      </c>
      <c r="L16" s="23">
        <f>[4]List2!P20</f>
        <v>0</v>
      </c>
      <c r="M16" s="25">
        <f>[4]List2!Q20</f>
        <v>17.099999999999998</v>
      </c>
      <c r="N16" s="29">
        <f>[4]List2!R20</f>
        <v>33.449999999999996</v>
      </c>
    </row>
    <row r="17" spans="1:14" x14ac:dyDescent="0.2">
      <c r="A17" s="20">
        <v>8</v>
      </c>
      <c r="B17" s="21" t="str">
        <f>[4]List2!B11</f>
        <v>Staňková Sofie</v>
      </c>
      <c r="C17" s="18" t="str">
        <f>[4]List1!C10</f>
        <v>TJ Sokol Bernartice</v>
      </c>
      <c r="D17" s="22">
        <f>[4]List2!E11</f>
        <v>3.6</v>
      </c>
      <c r="E17" s="23">
        <f>[4]List2!J11</f>
        <v>5.8000000000000007</v>
      </c>
      <c r="F17" s="24">
        <f>[4]List2!O11</f>
        <v>6.8000000000000007</v>
      </c>
      <c r="G17" s="25">
        <f>[4]List2!P11</f>
        <v>0</v>
      </c>
      <c r="H17" s="26">
        <f>[4]List2!Q11</f>
        <v>16.200000000000003</v>
      </c>
      <c r="I17" s="27">
        <f>[4]List2!E12</f>
        <v>3.9</v>
      </c>
      <c r="J17" s="28">
        <f>[4]List2!J12</f>
        <v>6.1000000000000005</v>
      </c>
      <c r="K17" s="22">
        <f>[4]List2!O12</f>
        <v>7.05</v>
      </c>
      <c r="L17" s="23">
        <f>[4]List2!P12</f>
        <v>0</v>
      </c>
      <c r="M17" s="25">
        <f>[4]List2!Q12</f>
        <v>17.05</v>
      </c>
      <c r="N17" s="29">
        <f>[4]List2!R12</f>
        <v>33.25</v>
      </c>
    </row>
    <row r="18" spans="1:14" ht="15.75" thickBot="1" x14ac:dyDescent="0.25">
      <c r="A18" s="30">
        <v>9</v>
      </c>
      <c r="B18" s="31" t="str">
        <f>[4]List2!B25</f>
        <v>Kalinová Eva</v>
      </c>
      <c r="C18" s="32" t="str">
        <f>[4]List1!C17</f>
        <v>TJ Jiskra Humpolec</v>
      </c>
      <c r="D18" s="33">
        <f>[4]List2!E25</f>
        <v>3.1</v>
      </c>
      <c r="E18" s="34">
        <f>[4]List2!J25</f>
        <v>4.7000000000000011</v>
      </c>
      <c r="F18" s="35">
        <f>[4]List2!O25</f>
        <v>5.95</v>
      </c>
      <c r="G18" s="36">
        <f>[4]List2!P25</f>
        <v>0</v>
      </c>
      <c r="H18" s="37">
        <f>[4]List2!Q25</f>
        <v>13.75</v>
      </c>
      <c r="I18" s="38">
        <f>[4]List2!E26</f>
        <v>3</v>
      </c>
      <c r="J18" s="39">
        <f>[4]List2!J26</f>
        <v>4.5500000000000007</v>
      </c>
      <c r="K18" s="33">
        <f>[4]List2!O26</f>
        <v>4.7500000000000009</v>
      </c>
      <c r="L18" s="34">
        <f>[4]List2!P26</f>
        <v>0</v>
      </c>
      <c r="M18" s="36">
        <f>[4]List2!Q26</f>
        <v>12.3</v>
      </c>
      <c r="N18" s="40">
        <f>[4]List2!R26</f>
        <v>26.05</v>
      </c>
    </row>
  </sheetData>
  <mergeCells count="2">
    <mergeCell ref="D8:H8"/>
    <mergeCell ref="I8:M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8209F-8F88-450C-B9D7-F5F453E05287}">
  <dimension ref="A1:N17"/>
  <sheetViews>
    <sheetView workbookViewId="0">
      <selection activeCell="A19" sqref="A19"/>
    </sheetView>
  </sheetViews>
  <sheetFormatPr defaultRowHeight="15" x14ac:dyDescent="0.2"/>
  <cols>
    <col min="1" max="1" width="6.58984375" customWidth="1"/>
    <col min="2" max="2" width="25.421875" customWidth="1"/>
    <col min="3" max="3" width="22.05859375" customWidth="1"/>
  </cols>
  <sheetData>
    <row r="1" spans="1:14" ht="21" x14ac:dyDescent="0.3">
      <c r="B1" s="41" t="s">
        <v>22</v>
      </c>
    </row>
    <row r="3" spans="1:14" ht="29.25" x14ac:dyDescent="0.4">
      <c r="B3" s="1" t="str">
        <f>[5]List1!B3</f>
        <v>Led(n)ová vločka</v>
      </c>
    </row>
    <row r="4" spans="1:14" x14ac:dyDescent="0.2">
      <c r="B4" s="2" t="str">
        <f>[5]List1!B4</f>
        <v>Tábor  21.1.2023</v>
      </c>
    </row>
    <row r="6" spans="1:14" x14ac:dyDescent="0.2">
      <c r="B6" s="3" t="str">
        <f>[5]List1!B6</f>
        <v>Kategorie: VII. - Juniorky A</v>
      </c>
    </row>
    <row r="7" spans="1:14" ht="15.75" thickBot="1" x14ac:dyDescent="0.25"/>
    <row r="8" spans="1:14" ht="15.75" thickBot="1" x14ac:dyDescent="0.25">
      <c r="A8" s="4"/>
      <c r="B8" s="5"/>
      <c r="C8" s="5"/>
      <c r="D8" s="82" t="str">
        <f>[5]List1!D8</f>
        <v>Lib.náčiní</v>
      </c>
      <c r="E8" s="82"/>
      <c r="F8" s="82"/>
      <c r="G8" s="82"/>
      <c r="H8" s="82"/>
      <c r="I8" s="83" t="str">
        <f>[5]List1!E8</f>
        <v>Lib.náčiní</v>
      </c>
      <c r="J8" s="82"/>
      <c r="K8" s="82"/>
      <c r="L8" s="82"/>
      <c r="M8" s="84"/>
      <c r="N8" s="6" t="s">
        <v>0</v>
      </c>
    </row>
    <row r="9" spans="1:14" ht="15.75" thickBot="1" x14ac:dyDescent="0.25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8" t="s">
        <v>7</v>
      </c>
      <c r="H9" s="12" t="s">
        <v>8</v>
      </c>
      <c r="I9" s="13" t="s">
        <v>4</v>
      </c>
      <c r="J9" s="14" t="s">
        <v>5</v>
      </c>
      <c r="K9" s="15" t="s">
        <v>6</v>
      </c>
      <c r="L9" s="42" t="s">
        <v>7</v>
      </c>
      <c r="M9" s="43" t="s">
        <v>8</v>
      </c>
      <c r="N9" s="16"/>
    </row>
    <row r="10" spans="1:14" x14ac:dyDescent="0.2">
      <c r="A10" s="17">
        <v>1</v>
      </c>
      <c r="B10" s="57" t="str">
        <f>[5]List2!B17</f>
        <v>Elederová Nela</v>
      </c>
      <c r="C10" s="58" t="str">
        <f>[5]List1!C13</f>
        <v>SKP MG Brno</v>
      </c>
      <c r="D10" s="59">
        <f>[5]List2!E17</f>
        <v>7.1999999999999993</v>
      </c>
      <c r="E10" s="60">
        <f>[5]List2!J17</f>
        <v>7.1</v>
      </c>
      <c r="F10" s="61">
        <f>[5]List2!O17</f>
        <v>7.15</v>
      </c>
      <c r="G10" s="19">
        <f>[5]List2!P17</f>
        <v>0</v>
      </c>
      <c r="H10" s="62">
        <f>[5]List2!Q17</f>
        <v>21.45</v>
      </c>
      <c r="I10" s="63">
        <f>[5]List2!E18</f>
        <v>8.1999999999999993</v>
      </c>
      <c r="J10" s="64">
        <f>[5]List2!J18</f>
        <v>7.4499999999999993</v>
      </c>
      <c r="K10" s="59">
        <f>[5]List2!O18</f>
        <v>7.0500000000000007</v>
      </c>
      <c r="L10" s="60">
        <f>[5]List2!P18</f>
        <v>0</v>
      </c>
      <c r="M10" s="19">
        <f>[5]List2!Q18</f>
        <v>22.7</v>
      </c>
      <c r="N10" s="19">
        <f>[5]List2!R18</f>
        <v>44.15</v>
      </c>
    </row>
    <row r="11" spans="1:14" x14ac:dyDescent="0.2">
      <c r="A11" s="20">
        <v>2</v>
      </c>
      <c r="B11" s="65" t="str">
        <f>[5]List2!B11</f>
        <v>Obstová Tereza</v>
      </c>
      <c r="C11" s="58" t="str">
        <f>[5]List1!C10</f>
        <v>TJ Sokol Hodkovičky</v>
      </c>
      <c r="D11" s="66">
        <f>[5]List2!E11</f>
        <v>7.2</v>
      </c>
      <c r="E11" s="67">
        <f>[5]List2!J11</f>
        <v>7.8999999999999995</v>
      </c>
      <c r="F11" s="68">
        <f>[5]List2!O11</f>
        <v>7.55</v>
      </c>
      <c r="G11" s="29">
        <f>[5]List2!P11</f>
        <v>0</v>
      </c>
      <c r="H11" s="69">
        <f>[5]List2!Q11</f>
        <v>22.65</v>
      </c>
      <c r="I11" s="70">
        <f>[5]List2!E12</f>
        <v>6.4</v>
      </c>
      <c r="J11" s="71">
        <f>[5]List2!J12</f>
        <v>7.1499999999999995</v>
      </c>
      <c r="K11" s="66">
        <f>[5]List2!O12</f>
        <v>7.4</v>
      </c>
      <c r="L11" s="67">
        <f>[5]List2!P12</f>
        <v>0</v>
      </c>
      <c r="M11" s="29">
        <f>[5]List2!Q12</f>
        <v>20.950000000000003</v>
      </c>
      <c r="N11" s="29">
        <f>[5]List2!R12</f>
        <v>43.6</v>
      </c>
    </row>
    <row r="12" spans="1:14" x14ac:dyDescent="0.2">
      <c r="A12" s="20">
        <v>3</v>
      </c>
      <c r="B12" s="65" t="str">
        <f>[5]List2!B29</f>
        <v>Babištová Johana</v>
      </c>
      <c r="C12" s="58" t="str">
        <f>[5]List1!C19</f>
        <v>TJ Sokol Hodkovičky</v>
      </c>
      <c r="D12" s="66">
        <f>[5]List2!E29</f>
        <v>6</v>
      </c>
      <c r="E12" s="67">
        <f>[5]List2!J29</f>
        <v>7.9499999999999993</v>
      </c>
      <c r="F12" s="68">
        <f>[5]List2!O29</f>
        <v>7</v>
      </c>
      <c r="G12" s="29">
        <f>[5]List2!P29</f>
        <v>0</v>
      </c>
      <c r="H12" s="69">
        <f>[5]List2!Q29</f>
        <v>20.95</v>
      </c>
      <c r="I12" s="70">
        <f>[5]List2!E30</f>
        <v>6.1</v>
      </c>
      <c r="J12" s="71">
        <f>[5]List2!J30</f>
        <v>7.85</v>
      </c>
      <c r="K12" s="66">
        <f>[5]List2!O30</f>
        <v>6.75</v>
      </c>
      <c r="L12" s="67">
        <f>[5]List2!P30</f>
        <v>0</v>
      </c>
      <c r="M12" s="29">
        <f>[5]List2!Q30</f>
        <v>20.7</v>
      </c>
      <c r="N12" s="29">
        <f>[5]List2!R30</f>
        <v>41.65</v>
      </c>
    </row>
    <row r="13" spans="1:14" x14ac:dyDescent="0.2">
      <c r="A13" s="20">
        <v>4</v>
      </c>
      <c r="B13" s="21" t="str">
        <f>[5]List2!B25</f>
        <v>Langronová Natálie</v>
      </c>
      <c r="C13" s="18" t="str">
        <f>[5]List1!C17</f>
        <v>TJ Sokol Hodkovičky</v>
      </c>
      <c r="D13" s="22">
        <f>[5]List2!E25</f>
        <v>5.6999999999999993</v>
      </c>
      <c r="E13" s="23">
        <f>[5]List2!J25</f>
        <v>6.6000000000000014</v>
      </c>
      <c r="F13" s="24">
        <f>[5]List2!O25</f>
        <v>6.2999999999999989</v>
      </c>
      <c r="G13" s="25">
        <f>[5]List2!P25</f>
        <v>0</v>
      </c>
      <c r="H13" s="26">
        <f>[5]List2!Q25</f>
        <v>18.600000000000001</v>
      </c>
      <c r="I13" s="27">
        <f>[5]List2!E26</f>
        <v>5.0999999999999996</v>
      </c>
      <c r="J13" s="28">
        <f>[5]List2!J26</f>
        <v>6.2999999999999989</v>
      </c>
      <c r="K13" s="22">
        <f>[5]List2!O26</f>
        <v>7</v>
      </c>
      <c r="L13" s="23">
        <f>[5]List2!P26</f>
        <v>0</v>
      </c>
      <c r="M13" s="25">
        <f>[5]List2!Q26</f>
        <v>18.399999999999999</v>
      </c>
      <c r="N13" s="29">
        <f>[5]List2!R26</f>
        <v>37</v>
      </c>
    </row>
    <row r="14" spans="1:14" x14ac:dyDescent="0.2">
      <c r="A14" s="20">
        <v>5</v>
      </c>
      <c r="B14" s="21" t="str">
        <f>[5]List2!B27</f>
        <v>Borková Amelie</v>
      </c>
      <c r="C14" s="18" t="str">
        <f>[5]List1!C18</f>
        <v>SK Triumf Praha</v>
      </c>
      <c r="D14" s="22">
        <f>[5]List2!E27</f>
        <v>4.9000000000000004</v>
      </c>
      <c r="E14" s="23">
        <f>[5]List2!J27</f>
        <v>6.3500000000000014</v>
      </c>
      <c r="F14" s="24">
        <f>[5]List2!O27</f>
        <v>6.4500000000000011</v>
      </c>
      <c r="G14" s="25">
        <f>[5]List2!P27</f>
        <v>0</v>
      </c>
      <c r="H14" s="26">
        <f>[5]List2!Q27</f>
        <v>17.700000000000003</v>
      </c>
      <c r="I14" s="27">
        <f>[5]List2!E28</f>
        <v>5.3000000000000007</v>
      </c>
      <c r="J14" s="28">
        <f>[5]List2!J28</f>
        <v>6.25</v>
      </c>
      <c r="K14" s="22">
        <f>[5]List2!O28</f>
        <v>6.8500000000000005</v>
      </c>
      <c r="L14" s="23">
        <f>[5]List2!P28</f>
        <v>0</v>
      </c>
      <c r="M14" s="25">
        <f>[5]List2!Q28</f>
        <v>18.400000000000002</v>
      </c>
      <c r="N14" s="29">
        <f>[5]List2!R28</f>
        <v>36.100000000000009</v>
      </c>
    </row>
    <row r="15" spans="1:14" x14ac:dyDescent="0.2">
      <c r="A15" s="20">
        <v>6</v>
      </c>
      <c r="B15" s="21" t="str">
        <f>[5]List2!B15</f>
        <v>Křížková Barbora</v>
      </c>
      <c r="C15" s="18" t="str">
        <f>[5]List1!C12</f>
        <v>TJ Sokol Hodkovičky</v>
      </c>
      <c r="D15" s="22">
        <f>[5]List2!E15</f>
        <v>6.5</v>
      </c>
      <c r="E15" s="23">
        <f>[5]List2!J15</f>
        <v>6.5</v>
      </c>
      <c r="F15" s="24">
        <f>[5]List2!O15</f>
        <v>6.9499999999999993</v>
      </c>
      <c r="G15" s="25">
        <f>[5]List2!P15</f>
        <v>0</v>
      </c>
      <c r="H15" s="26">
        <f>[5]List2!Q15</f>
        <v>19.95</v>
      </c>
      <c r="I15" s="27">
        <f>[5]List2!E16</f>
        <v>3.9</v>
      </c>
      <c r="J15" s="28">
        <f>[5]List2!J16</f>
        <v>6.4</v>
      </c>
      <c r="K15" s="22">
        <f>[5]List2!O16</f>
        <v>5.6999999999999984</v>
      </c>
      <c r="L15" s="23">
        <f>[5]List2!P16</f>
        <v>0</v>
      </c>
      <c r="M15" s="25">
        <f>[5]List2!Q16</f>
        <v>16</v>
      </c>
      <c r="N15" s="29">
        <f>[5]List2!R16</f>
        <v>35.950000000000003</v>
      </c>
    </row>
    <row r="16" spans="1:14" x14ac:dyDescent="0.2">
      <c r="A16" s="20">
        <v>7</v>
      </c>
      <c r="B16" s="21" t="str">
        <f>[5]List2!B13</f>
        <v>Helingerová Hana Monika</v>
      </c>
      <c r="C16" s="18" t="str">
        <f>[5]List1!C11</f>
        <v>TJ Sokol Pouchov</v>
      </c>
      <c r="D16" s="22">
        <f>[5]List2!E13</f>
        <v>5.3</v>
      </c>
      <c r="E16" s="23">
        <f>[5]List2!J13</f>
        <v>6.25</v>
      </c>
      <c r="F16" s="24">
        <f>[5]List2!O13</f>
        <v>6.6499999999999995</v>
      </c>
      <c r="G16" s="25">
        <f>[5]List2!P13</f>
        <v>0.3</v>
      </c>
      <c r="H16" s="26">
        <f>[5]List2!Q13</f>
        <v>17.899999999999999</v>
      </c>
      <c r="I16" s="27">
        <f>[5]List2!E14</f>
        <v>3.6</v>
      </c>
      <c r="J16" s="28">
        <f>[5]List2!J14</f>
        <v>6.35</v>
      </c>
      <c r="K16" s="22">
        <f>[5]List2!O14</f>
        <v>5.2000000000000011</v>
      </c>
      <c r="L16" s="23">
        <f>[5]List2!P14</f>
        <v>0</v>
      </c>
      <c r="M16" s="25">
        <f>[5]List2!Q14</f>
        <v>15.15</v>
      </c>
      <c r="N16" s="29">
        <f>[5]List2!R14</f>
        <v>33.049999999999997</v>
      </c>
    </row>
    <row r="17" spans="1:14" ht="15.75" thickBot="1" x14ac:dyDescent="0.25">
      <c r="A17" s="30">
        <v>8</v>
      </c>
      <c r="B17" s="31" t="str">
        <f>[5]List2!B23</f>
        <v>Posavádová Stella</v>
      </c>
      <c r="C17" s="32" t="str">
        <f>[5]List1!C16</f>
        <v>Akademie moderní gymnastiky KP</v>
      </c>
      <c r="D17" s="33">
        <f>[5]List2!E23</f>
        <v>3.6</v>
      </c>
      <c r="E17" s="34">
        <f>[5]List2!J23</f>
        <v>6.15</v>
      </c>
      <c r="F17" s="35">
        <f>[5]List2!O23</f>
        <v>6.0500000000000007</v>
      </c>
      <c r="G17" s="36">
        <f>[5]List2!P23</f>
        <v>0</v>
      </c>
      <c r="H17" s="37">
        <f>[5]List2!Q23</f>
        <v>15.8</v>
      </c>
      <c r="I17" s="38">
        <f>[5]List2!E24</f>
        <v>3.3</v>
      </c>
      <c r="J17" s="39">
        <f>[5]List2!J24</f>
        <v>5.9</v>
      </c>
      <c r="K17" s="33">
        <f>[5]List2!O24</f>
        <v>5.8999999999999995</v>
      </c>
      <c r="L17" s="34">
        <f>[5]List2!P24</f>
        <v>0</v>
      </c>
      <c r="M17" s="36">
        <f>[5]List2!Q24</f>
        <v>15.099999999999998</v>
      </c>
      <c r="N17" s="40">
        <f>[5]List2!R24</f>
        <v>30.9</v>
      </c>
    </row>
  </sheetData>
  <mergeCells count="2">
    <mergeCell ref="D8:H8"/>
    <mergeCell ref="I8:M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A075-3727-48E9-81EA-C478EC2D6A65}">
  <dimension ref="A1:N16"/>
  <sheetViews>
    <sheetView tabSelected="1" workbookViewId="0">
      <selection activeCell="A20" sqref="A20"/>
    </sheetView>
  </sheetViews>
  <sheetFormatPr defaultRowHeight="15" x14ac:dyDescent="0.2"/>
  <cols>
    <col min="1" max="1" width="6.3203125" customWidth="1"/>
    <col min="2" max="2" width="19.50390625" customWidth="1"/>
    <col min="3" max="3" width="21.65625" customWidth="1"/>
  </cols>
  <sheetData>
    <row r="1" spans="1:14" ht="21" x14ac:dyDescent="0.3">
      <c r="B1" s="41" t="s">
        <v>22</v>
      </c>
    </row>
    <row r="3" spans="1:14" ht="29.25" x14ac:dyDescent="0.4">
      <c r="B3" s="1" t="str">
        <f>[6]List1!B3</f>
        <v>Led(n)ová vločka</v>
      </c>
    </row>
    <row r="4" spans="1:14" x14ac:dyDescent="0.2">
      <c r="B4" s="2" t="str">
        <f>[6]List1!B4</f>
        <v>Tábor  21.1.2023</v>
      </c>
    </row>
    <row r="6" spans="1:14" x14ac:dyDescent="0.2">
      <c r="B6" s="3" t="str">
        <f>[6]List1!B6</f>
        <v>Kategorie: VIII. - Seniorky A</v>
      </c>
    </row>
    <row r="7" spans="1:14" ht="15.75" thickBot="1" x14ac:dyDescent="0.25"/>
    <row r="8" spans="1:14" ht="15.75" thickBot="1" x14ac:dyDescent="0.25">
      <c r="A8" s="4"/>
      <c r="B8" s="5"/>
      <c r="C8" s="5"/>
      <c r="D8" s="82" t="str">
        <f>[6]List1!D8</f>
        <v>Lib.náčiní</v>
      </c>
      <c r="E8" s="82"/>
      <c r="F8" s="82"/>
      <c r="G8" s="82"/>
      <c r="H8" s="82"/>
      <c r="I8" s="83" t="str">
        <f>[6]List1!E8</f>
        <v>Lib.náčiní</v>
      </c>
      <c r="J8" s="82"/>
      <c r="K8" s="82"/>
      <c r="L8" s="82"/>
      <c r="M8" s="84"/>
      <c r="N8" s="6" t="s">
        <v>0</v>
      </c>
    </row>
    <row r="9" spans="1:14" ht="15.75" thickBot="1" x14ac:dyDescent="0.25">
      <c r="A9" s="7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11" t="s">
        <v>6</v>
      </c>
      <c r="G9" s="8" t="s">
        <v>7</v>
      </c>
      <c r="H9" s="12" t="s">
        <v>8</v>
      </c>
      <c r="I9" s="13" t="s">
        <v>4</v>
      </c>
      <c r="J9" s="14" t="s">
        <v>5</v>
      </c>
      <c r="K9" s="15" t="s">
        <v>6</v>
      </c>
      <c r="L9" s="42" t="s">
        <v>7</v>
      </c>
      <c r="M9" s="43" t="s">
        <v>8</v>
      </c>
      <c r="N9" s="16"/>
    </row>
    <row r="10" spans="1:14" x14ac:dyDescent="0.2">
      <c r="A10" s="17">
        <v>1</v>
      </c>
      <c r="B10" s="57" t="str">
        <f>[6]List2!B9</f>
        <v>Havlíková Karolína</v>
      </c>
      <c r="C10" s="80" t="str">
        <f>[6]List1!C9</f>
        <v>TJ Sokol Hodkovičky</v>
      </c>
      <c r="D10" s="59">
        <f>[6]List2!E9</f>
        <v>13.2</v>
      </c>
      <c r="E10" s="60">
        <f>[6]List2!J9</f>
        <v>8.6</v>
      </c>
      <c r="F10" s="61">
        <f>[6]List2!O9</f>
        <v>8.6999999999999993</v>
      </c>
      <c r="G10" s="19">
        <f>[6]List2!P9</f>
        <v>0</v>
      </c>
      <c r="H10" s="62">
        <f>[6]List2!Q9</f>
        <v>30.499999999999996</v>
      </c>
      <c r="I10" s="63">
        <f>[6]List2!E10</f>
        <v>11.73</v>
      </c>
      <c r="J10" s="64">
        <f>[6]List2!J10</f>
        <v>8.1</v>
      </c>
      <c r="K10" s="59">
        <f>[6]List2!O10</f>
        <v>7.7</v>
      </c>
      <c r="L10" s="60">
        <f>[6]List2!P10</f>
        <v>0</v>
      </c>
      <c r="M10" s="19">
        <f>[6]List2!Q10</f>
        <v>27.529999999999998</v>
      </c>
      <c r="N10" s="19">
        <f>[6]List2!R10</f>
        <v>58.029999999999994</v>
      </c>
    </row>
    <row r="11" spans="1:14" x14ac:dyDescent="0.2">
      <c r="A11" s="20">
        <v>2</v>
      </c>
      <c r="B11" s="65" t="str">
        <f>[6]List2!B13</f>
        <v>Kudrnová Lucie</v>
      </c>
      <c r="C11" s="80" t="str">
        <f>[6]List1!C11</f>
        <v>SKP MG Brno</v>
      </c>
      <c r="D11" s="66">
        <f>[6]List2!E13</f>
        <v>9.1000000000000014</v>
      </c>
      <c r="E11" s="67">
        <f>[6]List2!J13</f>
        <v>7.1499999999999995</v>
      </c>
      <c r="F11" s="68">
        <f>[6]List2!O13</f>
        <v>3.8499999999999996</v>
      </c>
      <c r="G11" s="29">
        <f>[6]List2!P13</f>
        <v>0.3</v>
      </c>
      <c r="H11" s="69">
        <f>[6]List2!Q13</f>
        <v>19.8</v>
      </c>
      <c r="I11" s="70">
        <f>[6]List2!E14</f>
        <v>9.1999999999999993</v>
      </c>
      <c r="J11" s="71">
        <f>[6]List2!J14</f>
        <v>7.5500000000000007</v>
      </c>
      <c r="K11" s="66">
        <f>[6]List2!O14</f>
        <v>6.8500000000000005</v>
      </c>
      <c r="L11" s="67">
        <f>[6]List2!P14</f>
        <v>0</v>
      </c>
      <c r="M11" s="29">
        <f>[6]List2!Q14</f>
        <v>23.6</v>
      </c>
      <c r="N11" s="29">
        <f>[6]List2!R14</f>
        <v>43.400000000000006</v>
      </c>
    </row>
    <row r="12" spans="1:14" ht="15.75" thickBot="1" x14ac:dyDescent="0.25">
      <c r="A12" s="30">
        <v>3</v>
      </c>
      <c r="B12" s="72" t="str">
        <f>[6]List2!B15</f>
        <v>Deimová Anna</v>
      </c>
      <c r="C12" s="81" t="str">
        <f>[6]List1!C12</f>
        <v>GSK Tábor</v>
      </c>
      <c r="D12" s="74">
        <f>[6]List2!E15</f>
        <v>6.9</v>
      </c>
      <c r="E12" s="75">
        <f>[6]List2!J15</f>
        <v>6.4</v>
      </c>
      <c r="F12" s="76">
        <f>[6]List2!O15</f>
        <v>4.7500000000000009</v>
      </c>
      <c r="G12" s="40">
        <f>[6]List2!P15</f>
        <v>0.9</v>
      </c>
      <c r="H12" s="77">
        <f>[6]List2!Q15</f>
        <v>17.150000000000002</v>
      </c>
      <c r="I12" s="78">
        <f>[6]List2!E16</f>
        <v>9.1</v>
      </c>
      <c r="J12" s="79">
        <f>[6]List2!J16</f>
        <v>7.6499999999999995</v>
      </c>
      <c r="K12" s="74">
        <f>[6]List2!O16</f>
        <v>7.0500000000000007</v>
      </c>
      <c r="L12" s="75">
        <f>[6]List2!P16</f>
        <v>0</v>
      </c>
      <c r="M12" s="40">
        <f>[6]List2!Q16</f>
        <v>23.8</v>
      </c>
      <c r="N12" s="40">
        <f>[6]List2!R16</f>
        <v>40.950000000000003</v>
      </c>
    </row>
    <row r="13" spans="1:14" x14ac:dyDescent="0.2">
      <c r="A13" s="2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x14ac:dyDescent="0.2">
      <c r="A14" s="2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.75" thickBot="1" x14ac:dyDescent="0.25">
      <c r="A15" s="2"/>
      <c r="B15" s="2" t="s">
        <v>44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.75" thickBot="1" x14ac:dyDescent="0.25">
      <c r="A16" s="46"/>
      <c r="B16" s="47" t="str">
        <f>[6]List2!B21</f>
        <v>Nováková Adéla</v>
      </c>
      <c r="C16" s="48" t="str">
        <f>[6]List1!C15</f>
        <v>TJ Sokol Hodkovičky</v>
      </c>
      <c r="D16" s="49">
        <f>[6]List2!E21</f>
        <v>5.5</v>
      </c>
      <c r="E16" s="50">
        <f>[6]List2!J21</f>
        <v>6.9499999999999993</v>
      </c>
      <c r="F16" s="51">
        <f>[6]List2!O21</f>
        <v>6.1499999999999986</v>
      </c>
      <c r="G16" s="52">
        <f>[6]List2!P21</f>
        <v>0</v>
      </c>
      <c r="H16" s="53">
        <f>[6]List2!Q21</f>
        <v>18.599999999999998</v>
      </c>
      <c r="I16" s="54">
        <f>[6]List2!E22</f>
        <v>5.3</v>
      </c>
      <c r="J16" s="55">
        <f>[6]List2!J22</f>
        <v>7.3</v>
      </c>
      <c r="K16" s="49">
        <f>[6]List2!O22</f>
        <v>6.45</v>
      </c>
      <c r="L16" s="49">
        <f>[6]List2!P22</f>
        <v>0.3</v>
      </c>
      <c r="M16" s="51">
        <f>[6]List2!Q22</f>
        <v>18.75</v>
      </c>
      <c r="N16" s="56">
        <f>[6]List2!R22</f>
        <v>37.349999999999994</v>
      </c>
    </row>
  </sheetData>
  <mergeCells count="2">
    <mergeCell ref="D8:H8"/>
    <mergeCell ref="I8:M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dcterms:created xsi:type="dcterms:W3CDTF">2023-01-21T17:01:14Z</dcterms:created>
  <dcterms:modified xsi:type="dcterms:W3CDTF">2023-01-21T17:34:02Z</dcterms:modified>
</cp:coreProperties>
</file>